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ka\Desktop\"/>
    </mc:Choice>
  </mc:AlternateContent>
  <bookViews>
    <workbookView xWindow="0" yWindow="0" windowWidth="28800" windowHeight="12210" activeTab="1"/>
  </bookViews>
  <sheets>
    <sheet name="Příjmy 2017" sheetId="2" r:id="rId1"/>
    <sheet name="výdaje 2017" sheetId="1" r:id="rId2"/>
  </sheets>
  <definedNames>
    <definedName name="_xlnm._FilterDatabase" localSheetId="0" hidden="1">'Příjmy 2017'!$B$3:$C$29</definedName>
    <definedName name="_xlnm._FilterDatabase" localSheetId="1" hidden="1">'výdaje 2017'!$B$2:$D$227</definedName>
    <definedName name="_xlnm.Print_Area" localSheetId="0">'Příjmy 2017'!$B$3:$C$29</definedName>
    <definedName name="_xlnm.Print_Area" localSheetId="1">'výdaje 2017'!$B$2:$E$227</definedName>
  </definedNames>
  <calcPr calcId="162913"/>
</workbook>
</file>

<file path=xl/calcChain.xml><?xml version="1.0" encoding="utf-8"?>
<calcChain xmlns="http://schemas.openxmlformats.org/spreadsheetml/2006/main">
  <c r="E196" i="1" l="1"/>
  <c r="E195" i="1"/>
  <c r="E215" i="1" s="1"/>
  <c r="E227" i="1" s="1"/>
  <c r="E138" i="1"/>
  <c r="E129" i="1"/>
  <c r="E117" i="1"/>
  <c r="E91" i="1"/>
  <c r="E89" i="1"/>
  <c r="E85" i="1"/>
  <c r="E81" i="1"/>
  <c r="E70" i="1"/>
  <c r="E59" i="1"/>
  <c r="E48" i="1"/>
  <c r="E41" i="1"/>
  <c r="E16" i="1"/>
  <c r="E13" i="1"/>
  <c r="E10" i="1"/>
  <c r="C29" i="2" l="1"/>
  <c r="E229" i="1" s="1"/>
</calcChain>
</file>

<file path=xl/sharedStrings.xml><?xml version="1.0" encoding="utf-8"?>
<sst xmlns="http://schemas.openxmlformats.org/spreadsheetml/2006/main" count="436" uniqueCount="172">
  <si>
    <t>paragraf</t>
  </si>
  <si>
    <t>položka</t>
  </si>
  <si>
    <t>popis</t>
  </si>
  <si>
    <t>2212. Silnice</t>
  </si>
  <si>
    <t>5112. Nepoužívá se - 5112</t>
  </si>
  <si>
    <t>5139. Nákup materiálu jinde nezařazený</t>
  </si>
  <si>
    <t>5156. Pohonné hmoty a maziva</t>
  </si>
  <si>
    <t>5169. Nákup ostatních služeb</t>
  </si>
  <si>
    <t>5171. Opravy a udržování</t>
  </si>
  <si>
    <t>6121. Budovy, haly a stavby</t>
  </si>
  <si>
    <t>6126. Nepoužívá se - 6126</t>
  </si>
  <si>
    <t>Celkem z 2212. Silnice</t>
  </si>
  <si>
    <t>2219. Ostatní záležitosti pozemních komunikací</t>
  </si>
  <si>
    <t>Celkem z 2219. Ostatní záležitosti pozemních komunikací</t>
  </si>
  <si>
    <t>2221. Provoz veřejné silniční dopravy</t>
  </si>
  <si>
    <t>5193. Výdaje na dopravní územní obslužnost</t>
  </si>
  <si>
    <t>Celkem z 2221. Provoz veřejné silniční dopravy</t>
  </si>
  <si>
    <t>2310. Pitná voda</t>
  </si>
  <si>
    <t>2111. Příjmy z poskytování služeb a výrobků</t>
  </si>
  <si>
    <t>5151. Studená voda</t>
  </si>
  <si>
    <t>5154. Elektrická energie</t>
  </si>
  <si>
    <t>Celkem z 2310. Pitná voda</t>
  </si>
  <si>
    <t>2321. Odvádění a čistění odpadních vod a nakládání s kaly</t>
  </si>
  <si>
    <t>5167. Služby školení a vzdělávání</t>
  </si>
  <si>
    <t>Celkem z 2321. Odvádění a čistění odpadních vod a nakládání s kaly</t>
  </si>
  <si>
    <t>2334. Revitalizace říčních systémů</t>
  </si>
  <si>
    <t>Celkem z 2334. Revitalizace říčních systémů</t>
  </si>
  <si>
    <t>3111. Předškolní zařízení</t>
  </si>
  <si>
    <t>5192. Poskytnuté neinvestiční příspěvky a náhrady (část)</t>
  </si>
  <si>
    <t>5321. Neinvestiční dotace obcím</t>
  </si>
  <si>
    <t>Celkem z 3111. Předškolní zařízení</t>
  </si>
  <si>
    <t>3113. Základní školy</t>
  </si>
  <si>
    <t>5194. Věcné dary</t>
  </si>
  <si>
    <t>Celkem z 3113. Základní školy</t>
  </si>
  <si>
    <t>3314. Činnosti knihovnické</t>
  </si>
  <si>
    <t>5021. Ostatní osobní výdaje</t>
  </si>
  <si>
    <t>5136. Knihy, učební pomůcky a tisk</t>
  </si>
  <si>
    <t>Celkem z 3314. Činnosti knihovnické</t>
  </si>
  <si>
    <t>3319. Ostatní záležitosti kultury</t>
  </si>
  <si>
    <t>5175. Pohoštění</t>
  </si>
  <si>
    <t>Celkem z 3319. Ostatní záležitosti kultury</t>
  </si>
  <si>
    <t>3419. Ostatní tělovýchovná činnost</t>
  </si>
  <si>
    <t>5222. Neinvestiční transfery občanským sdružením</t>
  </si>
  <si>
    <t>5229. Ostatní neinvestiční transfery neziskovým a podobným organizacím</t>
  </si>
  <si>
    <t>Celkem z 3419. Ostatní tělovýchovná činnost</t>
  </si>
  <si>
    <t>3421. Využití volného času dětí a mládeže</t>
  </si>
  <si>
    <t>5137. Drobný hmotný dlouhodobý majetek</t>
  </si>
  <si>
    <t>5164. Nájemné</t>
  </si>
  <si>
    <t>Celkem z 3421. Využití volného času dětí a mládeže</t>
  </si>
  <si>
    <t>3429. Ostatní zájmová činnost a rekreace</t>
  </si>
  <si>
    <t>Celkem z 3429. Ostatní zájmová činnost a rekreace</t>
  </si>
  <si>
    <t>3612. Bytové hospodářství</t>
  </si>
  <si>
    <t>Celkem z 3612. Bytové hospodářství</t>
  </si>
  <si>
    <t>3631. Veřejné osvětlení</t>
  </si>
  <si>
    <t>Celkem z 3631. Veřejné osvětlení</t>
  </si>
  <si>
    <t>3635. Územní plánování</t>
  </si>
  <si>
    <t>6119. Ostatní nákup dlouhodobého nehmotného majetku</t>
  </si>
  <si>
    <t>Celkem z 3635. Územní plánování</t>
  </si>
  <si>
    <t>3639. Komunální služby a územní rozvoj jinde nezařazené</t>
  </si>
  <si>
    <t>5362. Platby daní a poplatků státnímu rozpočtu</t>
  </si>
  <si>
    <t>Celkem z 3639. Komunální služby a územní rozvoj jinde nezařazené</t>
  </si>
  <si>
    <t>3721. Sběr a svoz nebezpečných odpadů</t>
  </si>
  <si>
    <t>Celkem z 3721. Sběr a svoz nebezpečných odpadů</t>
  </si>
  <si>
    <t>3722. Sběr a svoz komunálních odpadů</t>
  </si>
  <si>
    <t>Celkem z 3722. Sběr a svoz komunálních odpadů</t>
  </si>
  <si>
    <t>3723. Sběr a svoz ostatních odpadů (jiných než nebezpečných a komunálních)</t>
  </si>
  <si>
    <t>Celkem z 3723. Sběr a svoz ostatních odpadů (jiných než nebezpečných a komunálních)</t>
  </si>
  <si>
    <t>3729. Ostatní nakládání s odpady</t>
  </si>
  <si>
    <t>Celkem z 3729. Ostatní nakládání s odpady</t>
  </si>
  <si>
    <t>3745. Péče o vzhled obcí a veřejnou zeleň</t>
  </si>
  <si>
    <t>5031. Povinné pojistné na sociální zabezpečení a příspěvek na státní politiku zaměstnanosti</t>
  </si>
  <si>
    <t>5032. Povinné pojistné na veřejné zdravotní pojištění</t>
  </si>
  <si>
    <t>5132. Ochranné pomůcky</t>
  </si>
  <si>
    <t>5134. Prádlo, oděv a obuv</t>
  </si>
  <si>
    <t>6122. Stroje, přístroje a zařízení</t>
  </si>
  <si>
    <t>Celkem z 3745. Péče o vzhled obcí a veřejnou zeleň</t>
  </si>
  <si>
    <t>5212. Ochrana obyvatelstva</t>
  </si>
  <si>
    <t>Celkem z 5212. Ochrana obyvatelstva</t>
  </si>
  <si>
    <t>5299. Ostatní záležitosti civilní připravenosti na krizové stavy</t>
  </si>
  <si>
    <t>Celkem z 5299. Ostatní záležitosti civilní připravenosti na krizové stavy</t>
  </si>
  <si>
    <t>5511. Požární ochrana - profesionální část</t>
  </si>
  <si>
    <t>Celkem z 5511. Požární ochrana - profesionální část</t>
  </si>
  <si>
    <t>5512. Požární ochrana - dobrovolná část</t>
  </si>
  <si>
    <t>Celkem z 5512. Požární ochrana - dobrovolná část</t>
  </si>
  <si>
    <t>5517. Vzdělávací a technická zařízení požární ochrany</t>
  </si>
  <si>
    <t>5166. Konzultační, poradenské a právní služby</t>
  </si>
  <si>
    <t>Celkem z 5517. Vzdělávací a technická zařízení požární ochrany</t>
  </si>
  <si>
    <t>6112. Zastupitelstva obcí</t>
  </si>
  <si>
    <t>5023. Odměny členů zastupitelstev obcí a krajů</t>
  </si>
  <si>
    <t>5121. Nepoužívá se - 5121</t>
  </si>
  <si>
    <t>Celkem z 6112. Zastupitelstva obcí</t>
  </si>
  <si>
    <t>6114. Volby do Parlamentu ČR</t>
  </si>
  <si>
    <t>5173. Cestovné (tuzemské i zahraniční)</t>
  </si>
  <si>
    <t>Celkem z 6114. Volby do Parlamentu ČR</t>
  </si>
  <si>
    <t>6115. Volby do zastupitelstev územních samosprávných celků</t>
  </si>
  <si>
    <t>5119. Nepoužívá se - 5119</t>
  </si>
  <si>
    <t>5161. Služby pošt</t>
  </si>
  <si>
    <t>Celkem z 6115. Volby do zastupitelstev územních samosprávných celků</t>
  </si>
  <si>
    <t>6117. Volby do Evropského parlamentu</t>
  </si>
  <si>
    <t>Celkem z 6117. Volby do Evropského parlamentu</t>
  </si>
  <si>
    <t>6118. Volba prezidenta republiky</t>
  </si>
  <si>
    <t>Celkem z 6118. Volba prezidenta republiky</t>
  </si>
  <si>
    <t>6149. Ostatní všeobecná vnitřní správa jinde nezařazená</t>
  </si>
  <si>
    <t>Celkem z 6149. Ostatní všeobecná vnitřní správa jinde nezařazená</t>
  </si>
  <si>
    <t>6171. Činnost místní správy</t>
  </si>
  <si>
    <t>5122. Nepoužívá se - 5122</t>
  </si>
  <si>
    <t>5131. Potraviny</t>
  </si>
  <si>
    <t>5138. Nákup zboží (za účelem dalšího prodeje)</t>
  </si>
  <si>
    <t>5153. Plyn</t>
  </si>
  <si>
    <t>5162. Služby telekomunikací a radiokomunikací</t>
  </si>
  <si>
    <t>5163. Služby peněžních ústavů</t>
  </si>
  <si>
    <t>5165. Nájemné za půdu</t>
  </si>
  <si>
    <t>5168. Služby zpracování dat</t>
  </si>
  <si>
    <t>5172. Programové vybavení</t>
  </si>
  <si>
    <t>5182. Poskytované zálohy vlastní pokladně</t>
  </si>
  <si>
    <t>5191. Zaplacené sankce</t>
  </si>
  <si>
    <t>5345. Převody vlastním rozpočtovým účtům</t>
  </si>
  <si>
    <t>5361. Nákup kolků</t>
  </si>
  <si>
    <t>5363. Úhrady sankcí jiným rozpočtům</t>
  </si>
  <si>
    <t>5901. Nespecifikované rezervy</t>
  </si>
  <si>
    <t>6130. Pozemky</t>
  </si>
  <si>
    <t>Celkem z 6171. Činnost místní správy</t>
  </si>
  <si>
    <t>6310. Obecné příjmy a výdaje z finančních operací</t>
  </si>
  <si>
    <t>Celkem z 6310. Obecné příjmy a výdaje z finančních operací</t>
  </si>
  <si>
    <t>6330. Převody vlastním fondům v rozpočtech územní úrovně</t>
  </si>
  <si>
    <t>Celkem z 6330. Převody vlastním fondům v rozpočtech územní úrovně</t>
  </si>
  <si>
    <t>6399. Ostatní finanční operace</t>
  </si>
  <si>
    <t>Celkem z 6399. Ostatní finanční operace</t>
  </si>
  <si>
    <t>6409. Ostatní činnosti jinde nezařazené</t>
  </si>
  <si>
    <t>5366. Výdaje z finančního vypořádání minulých let mezi krajem a obcemi</t>
  </si>
  <si>
    <t>Celkem z 6409. Ostatní činnosti jinde nezařazené</t>
  </si>
  <si>
    <t>Celkový součet</t>
  </si>
  <si>
    <t>Popisky řádků</t>
  </si>
  <si>
    <t>1111. Daň z příjmů fyzických osob ze závislé činnosti a funkčních požitků</t>
  </si>
  <si>
    <t>1112. Daň z příjmů fyzických osob ze samostatné výdělečné činnosti</t>
  </si>
  <si>
    <t>1113. Daň z příjmů fyzických osob z kapitálových výnosů</t>
  </si>
  <si>
    <t>1121. Daň z příjmů právnických osob</t>
  </si>
  <si>
    <t>1211. Daň z přidané hodnoty</t>
  </si>
  <si>
    <t>1334. Odvody za odnětí půdy ze zemědělského půdního fondu</t>
  </si>
  <si>
    <t>1337. Poplatek za provoz systému shromažďování, sběru, přepravy, třídění, využívání a odstraňování komunálních odpadů</t>
  </si>
  <si>
    <t>1341. Poplatek ze psů</t>
  </si>
  <si>
    <t>1351. Odvod výtěžku z provozování loterií</t>
  </si>
  <si>
    <t>1361. Správní poplatky</t>
  </si>
  <si>
    <t>1511. Daň z nemovitostí</t>
  </si>
  <si>
    <t>2112. Příjmy z prodeje zboží (jinak nakoupeného za účelem prodeje)</t>
  </si>
  <si>
    <t>2131. Příjmy z pronájmu pozemků</t>
  </si>
  <si>
    <t>2132. Příjmy z pronájmu ostatních nemovitostí a jejich částí</t>
  </si>
  <si>
    <t>2141. Příjmy z úroků (část)</t>
  </si>
  <si>
    <t>2321. Přijaté neinvestiční dary</t>
  </si>
  <si>
    <t>2324. Přijaté nekapitálové příspěvky a náhrady</t>
  </si>
  <si>
    <t>3111. Příjmy z prodeje pozemků</t>
  </si>
  <si>
    <t>3114. Příjmy z prodeje nehmotného dlouhodobého majetku</t>
  </si>
  <si>
    <t>3119. Ostatní příjmy z prodeje dlouhodobého majetku</t>
  </si>
  <si>
    <t>3121. Přijaté dary na pořízení dlouhodobého majetku</t>
  </si>
  <si>
    <t>4111. Neinvestiční přijaté transfery z všeobecné pokladní správy státního rozpočtu</t>
  </si>
  <si>
    <t>4112. Neinvestiční přijaté transfery ze státního rozpočtu v rámci souhrnného dotačního vztahu</t>
  </si>
  <si>
    <t>Celkem příjmy</t>
  </si>
  <si>
    <t>Povinnépojistné na úrazové pojištění</t>
  </si>
  <si>
    <t>5179. Ostatní nákupy jinde nezařazené</t>
  </si>
  <si>
    <t>1343. Poplatek za užívání veřjného prostranství</t>
  </si>
  <si>
    <t>rozpočet 2017</t>
  </si>
  <si>
    <t>5137. Drobný dlouhodobý majetek</t>
  </si>
  <si>
    <t>3341. Rozhlas a televize</t>
  </si>
  <si>
    <t>Nákup ostatních služeb</t>
  </si>
  <si>
    <t>Ostatní neinvest. Transfery veřejným rozpočtům územní úrovně</t>
  </si>
  <si>
    <t>5011. Platy zaměstnanců v prac. Pom. Vyjma zaměst. Na služ. Místech</t>
  </si>
  <si>
    <t>5311. Bezpečnost a veřejný pořádek</t>
  </si>
  <si>
    <t>5321. Neivestiční transfery obcím</t>
  </si>
  <si>
    <t>Celkem z5311. Bezpečnost a veřejný pořádek</t>
  </si>
  <si>
    <t>5321. Neinvestiční transfery obcím</t>
  </si>
  <si>
    <t>5141. Úroky vlastní</t>
  </si>
  <si>
    <t>5178. Nájemné za nájem s právem koupě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</si>
</sst>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č_-;\-* #,##0.00\ _K_č_-;_-* &quot;-&quot;??\ _K_č_-;_-@_-"/>
    <numFmt numFmtId="164" formatCode="_-* #,##0\ _K_č_-;\-* #,##0\ _K_č_-;_-* &quot;-&quot;??\ _K_č_-;_-@_-"/>
    <numFmt numFmtId="165" formatCode="0.0%"/>
    <numFmt numFmtId="166" formatCode="#,##0_ ;\-#,##0\ 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1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164" fontId="0" fillId="0" borderId="6" xfId="1" applyNumberFormat="1" applyFont="1" applyBorder="1"/>
    <xf numFmtId="0" fontId="0" fillId="0" borderId="7" xfId="0" applyBorder="1"/>
    <xf numFmtId="164" fontId="0" fillId="0" borderId="8" xfId="1" applyNumberFormat="1" applyFont="1" applyBorder="1"/>
    <xf numFmtId="0" fontId="0" fillId="0" borderId="9" xfId="0" applyBorder="1"/>
    <xf numFmtId="164" fontId="0" fillId="0" borderId="10" xfId="1" applyNumberFormat="1" applyFont="1" applyBorder="1"/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164" fontId="2" fillId="2" borderId="3" xfId="1" applyNumberFormat="1" applyFont="1" applyFill="1" applyBorder="1"/>
    <xf numFmtId="0" fontId="0" fillId="0" borderId="14" xfId="0" applyBorder="1"/>
    <xf numFmtId="0" fontId="0" fillId="0" borderId="15" xfId="0" applyBorder="1"/>
    <xf numFmtId="0" fontId="3" fillId="2" borderId="1" xfId="0" applyFont="1" applyFill="1" applyBorder="1"/>
    <xf numFmtId="0" fontId="3" fillId="2" borderId="2" xfId="0" applyFont="1" applyFill="1" applyBorder="1"/>
    <xf numFmtId="164" fontId="3" fillId="2" borderId="3" xfId="1" applyNumberFormat="1" applyFont="1" applyFill="1" applyBorder="1"/>
    <xf numFmtId="165" fontId="0" fillId="0" borderId="16" xfId="2" applyNumberFormat="1" applyFont="1" applyBorder="1"/>
    <xf numFmtId="0" fontId="0" fillId="0" borderId="16" xfId="0" applyBorder="1"/>
    <xf numFmtId="0" fontId="2" fillId="0" borderId="3" xfId="0" applyFont="1" applyBorder="1" applyAlignment="1">
      <alignment horizontal="center"/>
    </xf>
    <xf numFmtId="0" fontId="2" fillId="3" borderId="1" xfId="0" applyFont="1" applyFill="1" applyBorder="1"/>
    <xf numFmtId="166" fontId="2" fillId="3" borderId="3" xfId="1" applyNumberFormat="1" applyFont="1" applyFill="1" applyBorder="1"/>
    <xf numFmtId="0" fontId="0" fillId="0" borderId="14" xfId="0" applyBorder="1" applyAlignment="1">
      <alignment wrapText="1"/>
    </xf>
    <xf numFmtId="9" fontId="0" fillId="0" borderId="0" xfId="2" applyFont="1"/>
    <xf numFmtId="164" fontId="0" fillId="0" borderId="0" xfId="0" applyNumberFormat="1"/>
    <xf numFmtId="0" fontId="0" fillId="0" borderId="16" xfId="0" applyBorder="1" applyAlignment="1">
      <alignment horizontal="center"/>
    </xf>
    <xf numFmtId="166" fontId="0" fillId="0" borderId="8" xfId="1" applyNumberFormat="1" applyFont="1" applyFill="1" applyBorder="1" applyAlignment="1">
      <alignment vertical="center"/>
    </xf>
    <xf numFmtId="166" fontId="0" fillId="0" borderId="6" xfId="1" applyNumberFormat="1" applyFont="1" applyFill="1" applyBorder="1"/>
    <xf numFmtId="166" fontId="0" fillId="0" borderId="8" xfId="1" applyNumberFormat="1" applyFont="1" applyFill="1" applyBorder="1"/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9"/>
  <sheetViews>
    <sheetView topLeftCell="A2" zoomScale="80" zoomScaleNormal="80" workbookViewId="0">
      <selection activeCell="I6" sqref="I6"/>
    </sheetView>
  </sheetViews>
  <sheetFormatPr defaultRowHeight="15" x14ac:dyDescent="0.25"/>
  <cols>
    <col min="1" max="1" width="2" customWidth="1"/>
    <col min="2" max="2" width="71.42578125" customWidth="1"/>
    <col min="3" max="3" width="13.140625" style="22" customWidth="1"/>
  </cols>
  <sheetData>
    <row r="1" spans="2:3" x14ac:dyDescent="0.25">
      <c r="C1" s="29"/>
    </row>
    <row r="2" spans="2:3" ht="15.75" thickBot="1" x14ac:dyDescent="0.3">
      <c r="C2" s="21"/>
    </row>
    <row r="3" spans="2:3" ht="15.75" thickBot="1" x14ac:dyDescent="0.3">
      <c r="B3" s="2" t="s">
        <v>132</v>
      </c>
      <c r="C3" s="23">
        <v>2017</v>
      </c>
    </row>
    <row r="4" spans="2:3" x14ac:dyDescent="0.25">
      <c r="B4" s="5" t="s">
        <v>133</v>
      </c>
      <c r="C4" s="31">
        <v>1000000</v>
      </c>
    </row>
    <row r="5" spans="2:3" x14ac:dyDescent="0.25">
      <c r="B5" s="16" t="s">
        <v>134</v>
      </c>
      <c r="C5" s="32">
        <v>250000</v>
      </c>
    </row>
    <row r="6" spans="2:3" x14ac:dyDescent="0.25">
      <c r="B6" s="16" t="s">
        <v>135</v>
      </c>
      <c r="C6" s="32">
        <v>150000</v>
      </c>
    </row>
    <row r="7" spans="2:3" x14ac:dyDescent="0.25">
      <c r="B7" s="16" t="s">
        <v>136</v>
      </c>
      <c r="C7" s="32">
        <v>1300000</v>
      </c>
    </row>
    <row r="8" spans="2:3" x14ac:dyDescent="0.25">
      <c r="B8" s="16" t="s">
        <v>137</v>
      </c>
      <c r="C8" s="32">
        <v>2250000</v>
      </c>
    </row>
    <row r="9" spans="2:3" x14ac:dyDescent="0.25">
      <c r="B9" s="16" t="s">
        <v>138</v>
      </c>
      <c r="C9" s="32">
        <v>80000</v>
      </c>
    </row>
    <row r="10" spans="2:3" ht="30" x14ac:dyDescent="0.25">
      <c r="B10" s="26" t="s">
        <v>139</v>
      </c>
      <c r="C10" s="30">
        <v>350000</v>
      </c>
    </row>
    <row r="11" spans="2:3" x14ac:dyDescent="0.25">
      <c r="B11" s="16" t="s">
        <v>140</v>
      </c>
      <c r="C11" s="32">
        <v>32000</v>
      </c>
    </row>
    <row r="12" spans="2:3" x14ac:dyDescent="0.25">
      <c r="B12" s="16" t="s">
        <v>159</v>
      </c>
      <c r="C12" s="32">
        <v>1000</v>
      </c>
    </row>
    <row r="13" spans="2:3" x14ac:dyDescent="0.25">
      <c r="B13" s="16" t="s">
        <v>141</v>
      </c>
      <c r="C13" s="32">
        <v>25000</v>
      </c>
    </row>
    <row r="14" spans="2:3" x14ac:dyDescent="0.25">
      <c r="B14" s="16" t="s">
        <v>142</v>
      </c>
      <c r="C14" s="32">
        <v>10000</v>
      </c>
    </row>
    <row r="15" spans="2:3" x14ac:dyDescent="0.25">
      <c r="B15" s="16" t="s">
        <v>143</v>
      </c>
      <c r="C15" s="32">
        <v>260000</v>
      </c>
    </row>
    <row r="16" spans="2:3" x14ac:dyDescent="0.25">
      <c r="B16" s="16" t="s">
        <v>18</v>
      </c>
      <c r="C16" s="32">
        <v>400000</v>
      </c>
    </row>
    <row r="17" spans="2:3" x14ac:dyDescent="0.25">
      <c r="B17" s="16" t="s">
        <v>144</v>
      </c>
      <c r="C17" s="32">
        <v>0</v>
      </c>
    </row>
    <row r="18" spans="2:3" x14ac:dyDescent="0.25">
      <c r="B18" s="16" t="s">
        <v>145</v>
      </c>
      <c r="C18" s="32">
        <v>0</v>
      </c>
    </row>
    <row r="19" spans="2:3" x14ac:dyDescent="0.25">
      <c r="B19" s="16" t="s">
        <v>146</v>
      </c>
      <c r="C19" s="32">
        <v>25000</v>
      </c>
    </row>
    <row r="20" spans="2:3" x14ac:dyDescent="0.25">
      <c r="B20" s="16" t="s">
        <v>147</v>
      </c>
      <c r="C20" s="32">
        <v>0</v>
      </c>
    </row>
    <row r="21" spans="2:3" x14ac:dyDescent="0.25">
      <c r="B21" s="16" t="s">
        <v>148</v>
      </c>
      <c r="C21" s="32">
        <v>0</v>
      </c>
    </row>
    <row r="22" spans="2:3" x14ac:dyDescent="0.25">
      <c r="B22" s="16" t="s">
        <v>149</v>
      </c>
      <c r="C22" s="32">
        <v>120000</v>
      </c>
    </row>
    <row r="23" spans="2:3" x14ac:dyDescent="0.25">
      <c r="B23" s="16" t="s">
        <v>150</v>
      </c>
      <c r="C23" s="32">
        <v>0</v>
      </c>
    </row>
    <row r="24" spans="2:3" x14ac:dyDescent="0.25">
      <c r="B24" s="16" t="s">
        <v>151</v>
      </c>
      <c r="C24" s="32">
        <v>0</v>
      </c>
    </row>
    <row r="25" spans="2:3" x14ac:dyDescent="0.25">
      <c r="B25" s="16" t="s">
        <v>152</v>
      </c>
      <c r="C25" s="32">
        <v>0</v>
      </c>
    </row>
    <row r="26" spans="2:3" x14ac:dyDescent="0.25">
      <c r="B26" s="16" t="s">
        <v>153</v>
      </c>
      <c r="C26" s="32">
        <v>0</v>
      </c>
    </row>
    <row r="27" spans="2:3" x14ac:dyDescent="0.25">
      <c r="B27" s="16" t="s">
        <v>154</v>
      </c>
      <c r="C27" s="32">
        <v>100000</v>
      </c>
    </row>
    <row r="28" spans="2:3" ht="15.75" thickBot="1" x14ac:dyDescent="0.3">
      <c r="B28" s="17" t="s">
        <v>155</v>
      </c>
      <c r="C28" s="32">
        <v>500000</v>
      </c>
    </row>
    <row r="29" spans="2:3" ht="15.75" thickBot="1" x14ac:dyDescent="0.3">
      <c r="B29" s="24" t="s">
        <v>156</v>
      </c>
      <c r="C29" s="25">
        <f t="shared" ref="C29" si="0">SUM(C4:C28)</f>
        <v>6853000</v>
      </c>
    </row>
  </sheetData>
  <autoFilter ref="B3:C29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29"/>
  <sheetViews>
    <sheetView tabSelected="1" zoomScale="80" zoomScaleNormal="80" workbookViewId="0">
      <pane ySplit="2" topLeftCell="A3" activePane="bottomLeft" state="frozen"/>
      <selection pane="bottomLeft" activeCell="E228" sqref="E228"/>
    </sheetView>
  </sheetViews>
  <sheetFormatPr defaultRowHeight="15" x14ac:dyDescent="0.25"/>
  <cols>
    <col min="1" max="1" width="1.42578125" customWidth="1"/>
    <col min="2" max="2" width="48" customWidth="1"/>
    <col min="4" max="4" width="46.140625" customWidth="1"/>
    <col min="5" max="5" width="15.42578125" style="1" customWidth="1"/>
    <col min="6" max="6" width="11.28515625" bestFit="1" customWidth="1"/>
    <col min="7" max="7" width="11" bestFit="1" customWidth="1"/>
  </cols>
  <sheetData>
    <row r="1" spans="2:5" ht="15.75" thickBot="1" x14ac:dyDescent="0.3"/>
    <row r="2" spans="2:5" ht="15.75" thickBot="1" x14ac:dyDescent="0.3">
      <c r="B2" s="2" t="s">
        <v>0</v>
      </c>
      <c r="C2" s="3" t="s">
        <v>1</v>
      </c>
      <c r="D2" s="3" t="s">
        <v>2</v>
      </c>
      <c r="E2" s="4" t="s">
        <v>160</v>
      </c>
    </row>
    <row r="3" spans="2:5" x14ac:dyDescent="0.25">
      <c r="B3" s="5" t="s">
        <v>3</v>
      </c>
      <c r="C3" s="6">
        <v>5112</v>
      </c>
      <c r="D3" s="6" t="s">
        <v>4</v>
      </c>
      <c r="E3" s="7"/>
    </row>
    <row r="4" spans="2:5" x14ac:dyDescent="0.25">
      <c r="B4" s="5" t="s">
        <v>3</v>
      </c>
      <c r="C4" s="8">
        <v>5139</v>
      </c>
      <c r="D4" s="8" t="s">
        <v>5</v>
      </c>
      <c r="E4" s="9">
        <v>10000</v>
      </c>
    </row>
    <row r="5" spans="2:5" x14ac:dyDescent="0.25">
      <c r="B5" s="5" t="s">
        <v>3</v>
      </c>
      <c r="C5" s="8">
        <v>5156</v>
      </c>
      <c r="D5" s="8" t="s">
        <v>6</v>
      </c>
      <c r="E5" s="9"/>
    </row>
    <row r="6" spans="2:5" x14ac:dyDescent="0.25">
      <c r="B6" s="5" t="s">
        <v>3</v>
      </c>
      <c r="C6" s="8">
        <v>5169</v>
      </c>
      <c r="D6" s="8" t="s">
        <v>7</v>
      </c>
      <c r="E6" s="9"/>
    </row>
    <row r="7" spans="2:5" x14ac:dyDescent="0.25">
      <c r="B7" s="5" t="s">
        <v>3</v>
      </c>
      <c r="C7" s="8">
        <v>5171</v>
      </c>
      <c r="D7" s="8" t="s">
        <v>8</v>
      </c>
      <c r="E7" s="9">
        <v>100000</v>
      </c>
    </row>
    <row r="8" spans="2:5" x14ac:dyDescent="0.25">
      <c r="B8" s="5" t="s">
        <v>3</v>
      </c>
      <c r="C8" s="8">
        <v>6121</v>
      </c>
      <c r="D8" s="8" t="s">
        <v>9</v>
      </c>
      <c r="E8" s="9"/>
    </row>
    <row r="9" spans="2:5" ht="15.75" thickBot="1" x14ac:dyDescent="0.3">
      <c r="B9" s="5" t="s">
        <v>3</v>
      </c>
      <c r="C9" s="10">
        <v>6126</v>
      </c>
      <c r="D9" s="10" t="s">
        <v>10</v>
      </c>
      <c r="E9" s="11"/>
    </row>
    <row r="10" spans="2:5" ht="15.75" thickBot="1" x14ac:dyDescent="0.3">
      <c r="B10" s="12" t="s">
        <v>11</v>
      </c>
      <c r="C10" s="13"/>
      <c r="D10" s="14"/>
      <c r="E10" s="15">
        <f>SUM(E3:E9)</f>
        <v>110000</v>
      </c>
    </row>
    <row r="11" spans="2:5" x14ac:dyDescent="0.25">
      <c r="B11" s="5" t="s">
        <v>12</v>
      </c>
      <c r="C11" s="6">
        <v>5139</v>
      </c>
      <c r="D11" s="6" t="s">
        <v>5</v>
      </c>
      <c r="E11" s="7">
        <v>10000</v>
      </c>
    </row>
    <row r="12" spans="2:5" ht="15.75" thickBot="1" x14ac:dyDescent="0.3">
      <c r="B12" s="5" t="s">
        <v>12</v>
      </c>
      <c r="C12" s="8">
        <v>5171</v>
      </c>
      <c r="D12" s="8" t="s">
        <v>8</v>
      </c>
      <c r="E12" s="9">
        <v>100000</v>
      </c>
    </row>
    <row r="13" spans="2:5" ht="15.75" thickBot="1" x14ac:dyDescent="0.3">
      <c r="B13" s="12" t="s">
        <v>13</v>
      </c>
      <c r="C13" s="13"/>
      <c r="D13" s="14"/>
      <c r="E13" s="15">
        <f>+E11+E12</f>
        <v>110000</v>
      </c>
    </row>
    <row r="14" spans="2:5" x14ac:dyDescent="0.25">
      <c r="B14" s="16" t="s">
        <v>14</v>
      </c>
      <c r="C14" s="8">
        <v>5193</v>
      </c>
      <c r="D14" s="8" t="s">
        <v>15</v>
      </c>
      <c r="E14" s="9">
        <v>324000</v>
      </c>
    </row>
    <row r="15" spans="2:5" ht="15.75" thickBot="1" x14ac:dyDescent="0.3">
      <c r="B15" s="16" t="s">
        <v>14</v>
      </c>
      <c r="C15" s="8">
        <v>6121</v>
      </c>
      <c r="D15" s="8" t="s">
        <v>9</v>
      </c>
      <c r="E15" s="9"/>
    </row>
    <row r="16" spans="2:5" ht="15.75" thickBot="1" x14ac:dyDescent="0.3">
      <c r="B16" s="12" t="s">
        <v>16</v>
      </c>
      <c r="C16" s="13"/>
      <c r="D16" s="14"/>
      <c r="E16" s="15">
        <f>+E14+E15</f>
        <v>324000</v>
      </c>
    </row>
    <row r="17" spans="2:5" x14ac:dyDescent="0.25">
      <c r="B17" s="16" t="s">
        <v>17</v>
      </c>
      <c r="C17" s="8">
        <v>2111</v>
      </c>
      <c r="D17" s="8" t="s">
        <v>18</v>
      </c>
      <c r="E17" s="9"/>
    </row>
    <row r="18" spans="2:5" x14ac:dyDescent="0.25">
      <c r="B18" s="16" t="s">
        <v>17</v>
      </c>
      <c r="C18" s="8">
        <v>5112</v>
      </c>
      <c r="D18" s="8" t="s">
        <v>4</v>
      </c>
      <c r="E18" s="9"/>
    </row>
    <row r="19" spans="2:5" x14ac:dyDescent="0.25">
      <c r="B19" s="16" t="s">
        <v>17</v>
      </c>
      <c r="C19" s="8">
        <v>5139</v>
      </c>
      <c r="D19" s="8" t="s">
        <v>5</v>
      </c>
      <c r="E19" s="9"/>
    </row>
    <row r="20" spans="2:5" x14ac:dyDescent="0.25">
      <c r="B20" s="16" t="s">
        <v>17</v>
      </c>
      <c r="C20" s="8">
        <v>5151</v>
      </c>
      <c r="D20" s="8" t="s">
        <v>19</v>
      </c>
      <c r="E20" s="9">
        <v>50000</v>
      </c>
    </row>
    <row r="21" spans="2:5" x14ac:dyDescent="0.25">
      <c r="B21" s="16" t="s">
        <v>17</v>
      </c>
      <c r="C21" s="8">
        <v>5154</v>
      </c>
      <c r="D21" s="8" t="s">
        <v>20</v>
      </c>
      <c r="E21" s="9"/>
    </row>
    <row r="22" spans="2:5" x14ac:dyDescent="0.25">
      <c r="B22" s="16" t="s">
        <v>17</v>
      </c>
      <c r="C22" s="8">
        <v>5169</v>
      </c>
      <c r="D22" s="8" t="s">
        <v>7</v>
      </c>
      <c r="E22" s="9"/>
    </row>
    <row r="23" spans="2:5" x14ac:dyDescent="0.25">
      <c r="B23" s="16" t="s">
        <v>17</v>
      </c>
      <c r="C23" s="8">
        <v>5171</v>
      </c>
      <c r="D23" s="8" t="s">
        <v>8</v>
      </c>
      <c r="E23" s="9"/>
    </row>
    <row r="24" spans="2:5" x14ac:dyDescent="0.25">
      <c r="B24" s="16" t="s">
        <v>17</v>
      </c>
      <c r="C24" s="8">
        <v>6121</v>
      </c>
      <c r="D24" s="8" t="s">
        <v>9</v>
      </c>
      <c r="E24" s="9"/>
    </row>
    <row r="25" spans="2:5" ht="15.75" thickBot="1" x14ac:dyDescent="0.3">
      <c r="B25" s="16" t="s">
        <v>17</v>
      </c>
      <c r="C25" s="8">
        <v>6126</v>
      </c>
      <c r="D25" s="8" t="s">
        <v>10</v>
      </c>
      <c r="E25" s="9"/>
    </row>
    <row r="26" spans="2:5" ht="15.75" thickBot="1" x14ac:dyDescent="0.3">
      <c r="B26" s="12" t="s">
        <v>21</v>
      </c>
      <c r="C26" s="13"/>
      <c r="D26" s="14"/>
      <c r="E26" s="15">
        <v>50000</v>
      </c>
    </row>
    <row r="27" spans="2:5" x14ac:dyDescent="0.25">
      <c r="B27" s="16" t="s">
        <v>22</v>
      </c>
      <c r="C27" s="8">
        <v>5166</v>
      </c>
      <c r="D27" s="8" t="s">
        <v>85</v>
      </c>
      <c r="E27" s="9">
        <v>500000</v>
      </c>
    </row>
    <row r="28" spans="2:5" x14ac:dyDescent="0.25">
      <c r="B28" s="16" t="s">
        <v>22</v>
      </c>
      <c r="C28" s="8">
        <v>5167</v>
      </c>
      <c r="D28" s="8" t="s">
        <v>23</v>
      </c>
      <c r="E28" s="9"/>
    </row>
    <row r="29" spans="2:5" x14ac:dyDescent="0.25">
      <c r="B29" s="16" t="s">
        <v>22</v>
      </c>
      <c r="C29" s="8">
        <v>5169</v>
      </c>
      <c r="D29" s="8" t="s">
        <v>7</v>
      </c>
      <c r="E29" s="9"/>
    </row>
    <row r="30" spans="2:5" x14ac:dyDescent="0.25">
      <c r="B30" s="16" t="s">
        <v>22</v>
      </c>
      <c r="C30" s="8">
        <v>5171</v>
      </c>
      <c r="D30" s="8" t="s">
        <v>8</v>
      </c>
      <c r="E30" s="9">
        <v>50000</v>
      </c>
    </row>
    <row r="31" spans="2:5" ht="15.75" thickBot="1" x14ac:dyDescent="0.3">
      <c r="B31" s="16" t="s">
        <v>22</v>
      </c>
      <c r="C31" s="8">
        <v>6126</v>
      </c>
      <c r="D31" s="8" t="s">
        <v>10</v>
      </c>
      <c r="E31" s="9"/>
    </row>
    <row r="32" spans="2:5" ht="15.75" thickBot="1" x14ac:dyDescent="0.3">
      <c r="B32" s="12" t="s">
        <v>24</v>
      </c>
      <c r="C32" s="13"/>
      <c r="D32" s="14"/>
      <c r="E32" s="15">
        <v>550000</v>
      </c>
    </row>
    <row r="33" spans="2:5" ht="15.75" thickBot="1" x14ac:dyDescent="0.3">
      <c r="B33" s="16" t="s">
        <v>25</v>
      </c>
      <c r="C33" s="8">
        <v>5171</v>
      </c>
      <c r="D33" s="8" t="s">
        <v>8</v>
      </c>
      <c r="E33" s="9">
        <v>0</v>
      </c>
    </row>
    <row r="34" spans="2:5" ht="15.75" thickBot="1" x14ac:dyDescent="0.3">
      <c r="B34" s="12" t="s">
        <v>26</v>
      </c>
      <c r="C34" s="13"/>
      <c r="D34" s="14"/>
      <c r="E34" s="15">
        <v>0</v>
      </c>
    </row>
    <row r="35" spans="2:5" x14ac:dyDescent="0.25">
      <c r="B35" s="16" t="s">
        <v>27</v>
      </c>
      <c r="C35" s="8">
        <v>5169</v>
      </c>
      <c r="D35" s="8" t="s">
        <v>7</v>
      </c>
      <c r="E35" s="9"/>
    </row>
    <row r="36" spans="2:5" x14ac:dyDescent="0.25">
      <c r="B36" s="16" t="s">
        <v>27</v>
      </c>
      <c r="C36" s="8">
        <v>5192</v>
      </c>
      <c r="D36" s="8" t="s">
        <v>28</v>
      </c>
      <c r="E36" s="9"/>
    </row>
    <row r="37" spans="2:5" ht="15.75" thickBot="1" x14ac:dyDescent="0.3">
      <c r="B37" s="16" t="s">
        <v>27</v>
      </c>
      <c r="C37" s="8">
        <v>5321</v>
      </c>
      <c r="D37" s="8" t="s">
        <v>29</v>
      </c>
      <c r="E37" s="9"/>
    </row>
    <row r="38" spans="2:5" ht="15.75" thickBot="1" x14ac:dyDescent="0.3">
      <c r="B38" s="12" t="s">
        <v>30</v>
      </c>
      <c r="C38" s="13"/>
      <c r="D38" s="14"/>
      <c r="E38" s="15">
        <v>0</v>
      </c>
    </row>
    <row r="39" spans="2:5" x14ac:dyDescent="0.25">
      <c r="B39" s="16" t="s">
        <v>31</v>
      </c>
      <c r="C39" s="8">
        <v>5194</v>
      </c>
      <c r="D39" s="8" t="s">
        <v>32</v>
      </c>
      <c r="E39" s="9"/>
    </row>
    <row r="40" spans="2:5" ht="15.75" thickBot="1" x14ac:dyDescent="0.3">
      <c r="B40" s="16" t="s">
        <v>31</v>
      </c>
      <c r="C40" s="8">
        <v>5321</v>
      </c>
      <c r="D40" s="8" t="s">
        <v>29</v>
      </c>
      <c r="E40" s="9">
        <v>410000</v>
      </c>
    </row>
    <row r="41" spans="2:5" ht="15.75" thickBot="1" x14ac:dyDescent="0.3">
      <c r="B41" s="12" t="s">
        <v>33</v>
      </c>
      <c r="C41" s="13"/>
      <c r="D41" s="14"/>
      <c r="E41" s="15">
        <f>+E39+E40</f>
        <v>410000</v>
      </c>
    </row>
    <row r="42" spans="2:5" x14ac:dyDescent="0.25">
      <c r="B42" s="16" t="s">
        <v>34</v>
      </c>
      <c r="C42" s="8">
        <v>5021</v>
      </c>
      <c r="D42" s="8" t="s">
        <v>35</v>
      </c>
      <c r="E42" s="9"/>
    </row>
    <row r="43" spans="2:5" x14ac:dyDescent="0.25">
      <c r="B43" s="16" t="s">
        <v>34</v>
      </c>
      <c r="C43" s="8">
        <v>5112</v>
      </c>
      <c r="D43" s="8" t="s">
        <v>4</v>
      </c>
      <c r="E43" s="9"/>
    </row>
    <row r="44" spans="2:5" x14ac:dyDescent="0.25">
      <c r="B44" s="16" t="s">
        <v>34</v>
      </c>
      <c r="C44" s="8">
        <v>5136</v>
      </c>
      <c r="D44" s="8" t="s">
        <v>36</v>
      </c>
      <c r="E44" s="9">
        <v>10000</v>
      </c>
    </row>
    <row r="45" spans="2:5" x14ac:dyDescent="0.25">
      <c r="B45" s="16" t="s">
        <v>34</v>
      </c>
      <c r="C45" s="8">
        <v>5137</v>
      </c>
      <c r="D45" s="8" t="s">
        <v>161</v>
      </c>
      <c r="E45" s="9">
        <v>3000</v>
      </c>
    </row>
    <row r="46" spans="2:5" x14ac:dyDescent="0.25">
      <c r="B46" s="16" t="s">
        <v>34</v>
      </c>
      <c r="C46" s="8">
        <v>5139</v>
      </c>
      <c r="D46" s="8" t="s">
        <v>5</v>
      </c>
      <c r="E46" s="9"/>
    </row>
    <row r="47" spans="2:5" ht="15.75" thickBot="1" x14ac:dyDescent="0.3">
      <c r="B47" s="16" t="s">
        <v>34</v>
      </c>
      <c r="C47" s="8">
        <v>5169</v>
      </c>
      <c r="D47" s="8" t="s">
        <v>7</v>
      </c>
      <c r="E47" s="9">
        <v>0</v>
      </c>
    </row>
    <row r="48" spans="2:5" ht="15.75" thickBot="1" x14ac:dyDescent="0.3">
      <c r="B48" s="12" t="s">
        <v>37</v>
      </c>
      <c r="C48" s="13"/>
      <c r="D48" s="14"/>
      <c r="E48" s="15">
        <f>+E44+E45</f>
        <v>13000</v>
      </c>
    </row>
    <row r="49" spans="2:5" x14ac:dyDescent="0.25">
      <c r="B49" s="16" t="s">
        <v>38</v>
      </c>
      <c r="C49" s="8">
        <v>5021</v>
      </c>
      <c r="D49" s="8" t="s">
        <v>35</v>
      </c>
      <c r="E49" s="9"/>
    </row>
    <row r="50" spans="2:5" x14ac:dyDescent="0.25">
      <c r="B50" s="16" t="s">
        <v>38</v>
      </c>
      <c r="C50" s="8">
        <v>5139</v>
      </c>
      <c r="D50" s="8" t="s">
        <v>5</v>
      </c>
      <c r="E50" s="9">
        <v>5000</v>
      </c>
    </row>
    <row r="51" spans="2:5" x14ac:dyDescent="0.25">
      <c r="B51" s="16" t="s">
        <v>38</v>
      </c>
      <c r="C51" s="8">
        <v>5169</v>
      </c>
      <c r="D51" s="8" t="s">
        <v>7</v>
      </c>
      <c r="E51" s="9">
        <v>4000</v>
      </c>
    </row>
    <row r="52" spans="2:5" x14ac:dyDescent="0.25">
      <c r="B52" s="16" t="s">
        <v>38</v>
      </c>
      <c r="C52" s="8">
        <v>5175</v>
      </c>
      <c r="D52" s="8" t="s">
        <v>39</v>
      </c>
      <c r="E52" s="9"/>
    </row>
    <row r="53" spans="2:5" ht="15.75" thickBot="1" x14ac:dyDescent="0.3">
      <c r="B53" s="16" t="s">
        <v>38</v>
      </c>
      <c r="C53" s="8">
        <v>5194</v>
      </c>
      <c r="D53" s="8" t="s">
        <v>32</v>
      </c>
      <c r="E53" s="9"/>
    </row>
    <row r="54" spans="2:5" ht="15.75" thickBot="1" x14ac:dyDescent="0.3">
      <c r="B54" s="12" t="s">
        <v>40</v>
      </c>
      <c r="C54" s="13"/>
      <c r="D54" s="14"/>
      <c r="E54" s="15">
        <v>9000</v>
      </c>
    </row>
    <row r="55" spans="2:5" ht="15.75" thickBot="1" x14ac:dyDescent="0.3">
      <c r="B55" s="16" t="s">
        <v>162</v>
      </c>
      <c r="C55" s="8">
        <v>5169</v>
      </c>
      <c r="D55" s="8" t="s">
        <v>163</v>
      </c>
      <c r="E55" s="9">
        <v>1000</v>
      </c>
    </row>
    <row r="56" spans="2:5" ht="15.75" thickBot="1" x14ac:dyDescent="0.3">
      <c r="B56" s="12" t="s">
        <v>162</v>
      </c>
      <c r="C56" s="13"/>
      <c r="D56" s="14"/>
      <c r="E56" s="15">
        <v>1000</v>
      </c>
    </row>
    <row r="57" spans="2:5" x14ac:dyDescent="0.25">
      <c r="B57" s="16" t="s">
        <v>41</v>
      </c>
      <c r="C57" s="8">
        <v>5222</v>
      </c>
      <c r="D57" s="8" t="s">
        <v>42</v>
      </c>
      <c r="E57" s="9">
        <v>40000</v>
      </c>
    </row>
    <row r="58" spans="2:5" ht="15.75" thickBot="1" x14ac:dyDescent="0.3">
      <c r="B58" s="16" t="s">
        <v>41</v>
      </c>
      <c r="C58" s="8">
        <v>5229</v>
      </c>
      <c r="D58" s="8" t="s">
        <v>43</v>
      </c>
      <c r="E58" s="9">
        <v>0</v>
      </c>
    </row>
    <row r="59" spans="2:5" ht="15.75" thickBot="1" x14ac:dyDescent="0.3">
      <c r="B59" s="12" t="s">
        <v>44</v>
      </c>
      <c r="C59" s="13"/>
      <c r="D59" s="14"/>
      <c r="E59" s="15">
        <f>+E57+E58</f>
        <v>40000</v>
      </c>
    </row>
    <row r="60" spans="2:5" x14ac:dyDescent="0.25">
      <c r="B60" s="16" t="s">
        <v>45</v>
      </c>
      <c r="C60" s="8">
        <v>5137</v>
      </c>
      <c r="D60" s="8" t="s">
        <v>46</v>
      </c>
      <c r="E60" s="9"/>
    </row>
    <row r="61" spans="2:5" x14ac:dyDescent="0.25">
      <c r="B61" s="16" t="s">
        <v>45</v>
      </c>
      <c r="C61" s="8">
        <v>5139</v>
      </c>
      <c r="D61" s="8" t="s">
        <v>5</v>
      </c>
      <c r="E61" s="9">
        <v>15000</v>
      </c>
    </row>
    <row r="62" spans="2:5" x14ac:dyDescent="0.25">
      <c r="B62" s="16" t="s">
        <v>45</v>
      </c>
      <c r="C62" s="8">
        <v>5164</v>
      </c>
      <c r="D62" s="8" t="s">
        <v>47</v>
      </c>
      <c r="E62" s="9"/>
    </row>
    <row r="63" spans="2:5" x14ac:dyDescent="0.25">
      <c r="B63" s="16" t="s">
        <v>45</v>
      </c>
      <c r="C63" s="8">
        <v>5169</v>
      </c>
      <c r="D63" s="8" t="s">
        <v>7</v>
      </c>
      <c r="E63" s="9">
        <v>45000</v>
      </c>
    </row>
    <row r="64" spans="2:5" x14ac:dyDescent="0.25">
      <c r="B64" s="16" t="s">
        <v>45</v>
      </c>
      <c r="C64" s="8">
        <v>5171</v>
      </c>
      <c r="D64" s="8" t="s">
        <v>8</v>
      </c>
      <c r="E64" s="9">
        <v>35000</v>
      </c>
    </row>
    <row r="65" spans="2:5" x14ac:dyDescent="0.25">
      <c r="B65" s="16" t="s">
        <v>45</v>
      </c>
      <c r="C65" s="8">
        <v>5175</v>
      </c>
      <c r="D65" s="8" t="s">
        <v>39</v>
      </c>
      <c r="E65" s="9">
        <v>2000</v>
      </c>
    </row>
    <row r="66" spans="2:5" x14ac:dyDescent="0.25">
      <c r="B66" s="16" t="s">
        <v>45</v>
      </c>
      <c r="C66" s="8">
        <v>5192</v>
      </c>
      <c r="D66" s="8" t="s">
        <v>28</v>
      </c>
      <c r="E66" s="9"/>
    </row>
    <row r="67" spans="2:5" ht="15.75" thickBot="1" x14ac:dyDescent="0.3">
      <c r="B67" s="16" t="s">
        <v>45</v>
      </c>
      <c r="C67" s="8">
        <v>5222</v>
      </c>
      <c r="D67" s="8" t="s">
        <v>42</v>
      </c>
      <c r="E67" s="9">
        <v>10000</v>
      </c>
    </row>
    <row r="68" spans="2:5" ht="15.75" thickBot="1" x14ac:dyDescent="0.3">
      <c r="B68" s="12" t="s">
        <v>48</v>
      </c>
      <c r="C68" s="13"/>
      <c r="D68" s="14"/>
      <c r="E68" s="15">
        <v>107000</v>
      </c>
    </row>
    <row r="69" spans="2:5" ht="15.75" thickBot="1" x14ac:dyDescent="0.3">
      <c r="B69" s="16" t="s">
        <v>49</v>
      </c>
      <c r="C69" s="8">
        <v>5222</v>
      </c>
      <c r="D69" s="8" t="s">
        <v>42</v>
      </c>
      <c r="E69" s="9">
        <v>5000</v>
      </c>
    </row>
    <row r="70" spans="2:5" ht="15.75" thickBot="1" x14ac:dyDescent="0.3">
      <c r="B70" s="12" t="s">
        <v>50</v>
      </c>
      <c r="C70" s="13"/>
      <c r="D70" s="14"/>
      <c r="E70" s="15">
        <f>+E69</f>
        <v>5000</v>
      </c>
    </row>
    <row r="71" spans="2:5" x14ac:dyDescent="0.25">
      <c r="B71" s="16" t="s">
        <v>51</v>
      </c>
      <c r="C71" s="8">
        <v>5139</v>
      </c>
      <c r="D71" s="8" t="s">
        <v>5</v>
      </c>
      <c r="E71" s="9"/>
    </row>
    <row r="72" spans="2:5" ht="15.75" thickBot="1" x14ac:dyDescent="0.3">
      <c r="B72" s="16" t="s">
        <v>51</v>
      </c>
      <c r="C72" s="8">
        <v>5171</v>
      </c>
      <c r="D72" s="8" t="s">
        <v>8</v>
      </c>
      <c r="E72" s="9">
        <v>20000</v>
      </c>
    </row>
    <row r="73" spans="2:5" ht="15.75" thickBot="1" x14ac:dyDescent="0.3">
      <c r="B73" s="12" t="s">
        <v>52</v>
      </c>
      <c r="C73" s="13"/>
      <c r="D73" s="14"/>
      <c r="E73" s="15">
        <v>20000</v>
      </c>
    </row>
    <row r="74" spans="2:5" x14ac:dyDescent="0.25">
      <c r="B74" s="16" t="s">
        <v>53</v>
      </c>
      <c r="C74" s="8">
        <v>5137</v>
      </c>
      <c r="D74" s="8" t="s">
        <v>46</v>
      </c>
      <c r="E74" s="9"/>
    </row>
    <row r="75" spans="2:5" x14ac:dyDescent="0.25">
      <c r="B75" s="16" t="s">
        <v>53</v>
      </c>
      <c r="C75" s="8">
        <v>5154</v>
      </c>
      <c r="D75" s="8" t="s">
        <v>20</v>
      </c>
      <c r="E75" s="9">
        <v>90000</v>
      </c>
    </row>
    <row r="76" spans="2:5" x14ac:dyDescent="0.25">
      <c r="B76" s="16" t="s">
        <v>53</v>
      </c>
      <c r="C76" s="8">
        <v>5169</v>
      </c>
      <c r="D76" s="8" t="s">
        <v>7</v>
      </c>
      <c r="E76" s="9">
        <v>25000</v>
      </c>
    </row>
    <row r="77" spans="2:5" x14ac:dyDescent="0.25">
      <c r="B77" s="16" t="s">
        <v>53</v>
      </c>
      <c r="C77" s="8">
        <v>5171</v>
      </c>
      <c r="D77" s="8" t="s">
        <v>8</v>
      </c>
      <c r="E77" s="9">
        <v>120000</v>
      </c>
    </row>
    <row r="78" spans="2:5" ht="15.75" thickBot="1" x14ac:dyDescent="0.3">
      <c r="B78" s="16" t="s">
        <v>53</v>
      </c>
      <c r="C78" s="8">
        <v>6121</v>
      </c>
      <c r="D78" s="8" t="s">
        <v>9</v>
      </c>
      <c r="E78" s="9"/>
    </row>
    <row r="79" spans="2:5" ht="15.75" thickBot="1" x14ac:dyDescent="0.3">
      <c r="B79" s="12" t="s">
        <v>54</v>
      </c>
      <c r="C79" s="13"/>
      <c r="D79" s="14"/>
      <c r="E79" s="15">
        <v>135000</v>
      </c>
    </row>
    <row r="80" spans="2:5" ht="15.75" thickBot="1" x14ac:dyDescent="0.3">
      <c r="B80" s="16" t="s">
        <v>55</v>
      </c>
      <c r="C80" s="8">
        <v>5169</v>
      </c>
      <c r="D80" s="8" t="s">
        <v>7</v>
      </c>
      <c r="E80" s="9">
        <v>240000</v>
      </c>
    </row>
    <row r="81" spans="2:7" ht="15.75" thickBot="1" x14ac:dyDescent="0.3">
      <c r="B81" s="12" t="s">
        <v>57</v>
      </c>
      <c r="C81" s="13"/>
      <c r="D81" s="14"/>
      <c r="E81" s="15">
        <f>+E80</f>
        <v>240000</v>
      </c>
    </row>
    <row r="82" spans="2:7" ht="15.75" thickBot="1" x14ac:dyDescent="0.3">
      <c r="B82" s="16" t="s">
        <v>58</v>
      </c>
      <c r="C82" s="8">
        <v>5362</v>
      </c>
      <c r="D82" s="8" t="s">
        <v>164</v>
      </c>
      <c r="E82" s="9">
        <v>10000</v>
      </c>
    </row>
    <row r="83" spans="2:7" ht="15.75" thickBot="1" x14ac:dyDescent="0.3">
      <c r="B83" s="12" t="s">
        <v>60</v>
      </c>
      <c r="C83" s="13"/>
      <c r="D83" s="14"/>
      <c r="E83" s="15">
        <v>10000</v>
      </c>
    </row>
    <row r="84" spans="2:7" ht="15.75" thickBot="1" x14ac:dyDescent="0.3">
      <c r="B84" s="16" t="s">
        <v>61</v>
      </c>
      <c r="C84" s="8">
        <v>5169</v>
      </c>
      <c r="D84" s="8" t="s">
        <v>7</v>
      </c>
      <c r="E84" s="9">
        <v>30000</v>
      </c>
    </row>
    <row r="85" spans="2:7" ht="15.75" thickBot="1" x14ac:dyDescent="0.3">
      <c r="B85" s="12" t="s">
        <v>62</v>
      </c>
      <c r="C85" s="13"/>
      <c r="D85" s="14"/>
      <c r="E85" s="15">
        <f>+E84</f>
        <v>30000</v>
      </c>
    </row>
    <row r="86" spans="2:7" x14ac:dyDescent="0.25">
      <c r="B86" s="16" t="s">
        <v>63</v>
      </c>
      <c r="C86" s="8">
        <v>5139</v>
      </c>
      <c r="D86" s="8" t="s">
        <v>5</v>
      </c>
      <c r="E86" s="9"/>
    </row>
    <row r="87" spans="2:7" x14ac:dyDescent="0.25">
      <c r="B87" s="16" t="s">
        <v>63</v>
      </c>
      <c r="C87" s="8">
        <v>5169</v>
      </c>
      <c r="D87" s="8" t="s">
        <v>7</v>
      </c>
      <c r="E87" s="9">
        <v>500000</v>
      </c>
    </row>
    <row r="88" spans="2:7" ht="15.75" thickBot="1" x14ac:dyDescent="0.3">
      <c r="B88" s="16" t="s">
        <v>63</v>
      </c>
      <c r="C88" s="8">
        <v>5171</v>
      </c>
      <c r="D88" s="8" t="s">
        <v>8</v>
      </c>
      <c r="E88" s="9"/>
    </row>
    <row r="89" spans="2:7" ht="15.75" thickBot="1" x14ac:dyDescent="0.3">
      <c r="B89" s="12" t="s">
        <v>64</v>
      </c>
      <c r="C89" s="13"/>
      <c r="D89" s="14"/>
      <c r="E89" s="15">
        <f>+E87</f>
        <v>500000</v>
      </c>
    </row>
    <row r="90" spans="2:7" ht="15.75" thickBot="1" x14ac:dyDescent="0.3">
      <c r="B90" s="16" t="s">
        <v>65</v>
      </c>
      <c r="C90" s="8">
        <v>5169</v>
      </c>
      <c r="D90" s="8" t="s">
        <v>7</v>
      </c>
      <c r="E90" s="9">
        <v>70000</v>
      </c>
    </row>
    <row r="91" spans="2:7" ht="15.75" thickBot="1" x14ac:dyDescent="0.3">
      <c r="B91" s="12" t="s">
        <v>66</v>
      </c>
      <c r="C91" s="13"/>
      <c r="D91" s="14"/>
      <c r="E91" s="15">
        <f>+E90</f>
        <v>70000</v>
      </c>
    </row>
    <row r="92" spans="2:7" ht="15.75" thickBot="1" x14ac:dyDescent="0.3">
      <c r="B92" s="16" t="s">
        <v>67</v>
      </c>
      <c r="C92" s="8">
        <v>5169</v>
      </c>
      <c r="D92" s="8" t="s">
        <v>7</v>
      </c>
      <c r="E92" s="9"/>
    </row>
    <row r="93" spans="2:7" ht="15.75" thickBot="1" x14ac:dyDescent="0.3">
      <c r="B93" s="12" t="s">
        <v>68</v>
      </c>
      <c r="C93" s="13"/>
      <c r="D93" s="14"/>
      <c r="E93" s="15">
        <v>0</v>
      </c>
    </row>
    <row r="94" spans="2:7" x14ac:dyDescent="0.25">
      <c r="B94" s="16" t="s">
        <v>69</v>
      </c>
      <c r="C94" s="8">
        <v>5011</v>
      </c>
      <c r="D94" s="8" t="s">
        <v>165</v>
      </c>
      <c r="E94" s="9">
        <v>300000</v>
      </c>
      <c r="F94" s="27"/>
    </row>
    <row r="95" spans="2:7" x14ac:dyDescent="0.25">
      <c r="B95" s="16" t="s">
        <v>69</v>
      </c>
      <c r="C95" s="8">
        <v>5021</v>
      </c>
      <c r="D95" s="8" t="s">
        <v>35</v>
      </c>
      <c r="E95" s="9">
        <v>100000</v>
      </c>
      <c r="G95" s="28"/>
    </row>
    <row r="96" spans="2:7" x14ac:dyDescent="0.25">
      <c r="B96" s="16" t="s">
        <v>69</v>
      </c>
      <c r="C96" s="8">
        <v>5031</v>
      </c>
      <c r="D96" s="8" t="s">
        <v>70</v>
      </c>
      <c r="E96" s="9">
        <v>19500</v>
      </c>
      <c r="F96" s="27"/>
    </row>
    <row r="97" spans="2:7" x14ac:dyDescent="0.25">
      <c r="B97" s="16" t="s">
        <v>69</v>
      </c>
      <c r="C97" s="8">
        <v>5032</v>
      </c>
      <c r="D97" s="8" t="s">
        <v>71</v>
      </c>
      <c r="E97" s="9">
        <v>13500</v>
      </c>
      <c r="F97" s="27"/>
    </row>
    <row r="98" spans="2:7" x14ac:dyDescent="0.25">
      <c r="B98" s="16" t="s">
        <v>69</v>
      </c>
      <c r="C98" s="8">
        <v>5038</v>
      </c>
      <c r="D98" s="8" t="s">
        <v>157</v>
      </c>
      <c r="E98" s="9">
        <v>1000</v>
      </c>
    </row>
    <row r="99" spans="2:7" x14ac:dyDescent="0.25">
      <c r="B99" s="16" t="s">
        <v>69</v>
      </c>
      <c r="C99" s="8">
        <v>5112</v>
      </c>
      <c r="D99" s="8" t="s">
        <v>4</v>
      </c>
      <c r="E99" s="9"/>
    </row>
    <row r="100" spans="2:7" x14ac:dyDescent="0.25">
      <c r="B100" s="16" t="s">
        <v>69</v>
      </c>
      <c r="C100" s="8">
        <v>5132</v>
      </c>
      <c r="D100" s="8" t="s">
        <v>72</v>
      </c>
      <c r="E100" s="9">
        <v>2000</v>
      </c>
      <c r="G100" s="27"/>
    </row>
    <row r="101" spans="2:7" x14ac:dyDescent="0.25">
      <c r="B101" s="16" t="s">
        <v>69</v>
      </c>
      <c r="C101" s="8">
        <v>5134</v>
      </c>
      <c r="D101" s="8" t="s">
        <v>73</v>
      </c>
      <c r="E101" s="9">
        <v>2000</v>
      </c>
    </row>
    <row r="102" spans="2:7" x14ac:dyDescent="0.25">
      <c r="B102" s="16" t="s">
        <v>69</v>
      </c>
      <c r="C102" s="8">
        <v>5137</v>
      </c>
      <c r="D102" s="8" t="s">
        <v>46</v>
      </c>
      <c r="E102" s="9"/>
    </row>
    <row r="103" spans="2:7" x14ac:dyDescent="0.25">
      <c r="B103" s="16" t="s">
        <v>69</v>
      </c>
      <c r="C103" s="8">
        <v>5139</v>
      </c>
      <c r="D103" s="8" t="s">
        <v>5</v>
      </c>
      <c r="E103" s="9">
        <v>45000</v>
      </c>
    </row>
    <row r="104" spans="2:7" x14ac:dyDescent="0.25">
      <c r="B104" s="16" t="s">
        <v>69</v>
      </c>
      <c r="C104" s="8">
        <v>5156</v>
      </c>
      <c r="D104" s="8" t="s">
        <v>6</v>
      </c>
      <c r="E104" s="9">
        <v>45000</v>
      </c>
    </row>
    <row r="105" spans="2:7" x14ac:dyDescent="0.25">
      <c r="B105" s="16" t="s">
        <v>69</v>
      </c>
      <c r="C105" s="8">
        <v>5163</v>
      </c>
      <c r="D105" s="8" t="s">
        <v>110</v>
      </c>
      <c r="E105" s="9">
        <v>5000</v>
      </c>
    </row>
    <row r="106" spans="2:7" x14ac:dyDescent="0.25">
      <c r="B106" s="16" t="s">
        <v>69</v>
      </c>
      <c r="C106" s="8">
        <v>5169</v>
      </c>
      <c r="D106" s="8" t="s">
        <v>7</v>
      </c>
      <c r="E106" s="9">
        <v>50000</v>
      </c>
    </row>
    <row r="107" spans="2:7" x14ac:dyDescent="0.25">
      <c r="B107" s="16" t="s">
        <v>69</v>
      </c>
      <c r="C107" s="8">
        <v>5171</v>
      </c>
      <c r="D107" s="8" t="s">
        <v>8</v>
      </c>
      <c r="E107" s="9">
        <v>20000</v>
      </c>
    </row>
    <row r="108" spans="2:7" ht="15.75" thickBot="1" x14ac:dyDescent="0.3">
      <c r="B108" s="16" t="s">
        <v>69</v>
      </c>
      <c r="C108" s="8">
        <v>6122</v>
      </c>
      <c r="D108" s="8" t="s">
        <v>74</v>
      </c>
      <c r="E108" s="9"/>
    </row>
    <row r="109" spans="2:7" ht="15.75" thickBot="1" x14ac:dyDescent="0.3">
      <c r="B109" s="12" t="s">
        <v>75</v>
      </c>
      <c r="C109" s="13"/>
      <c r="D109" s="14"/>
      <c r="E109" s="15">
        <v>648000</v>
      </c>
    </row>
    <row r="110" spans="2:7" x14ac:dyDescent="0.25">
      <c r="B110" s="16" t="s">
        <v>76</v>
      </c>
      <c r="C110" s="8">
        <v>5021</v>
      </c>
      <c r="D110" s="8" t="s">
        <v>35</v>
      </c>
      <c r="E110" s="9"/>
    </row>
    <row r="111" spans="2:7" x14ac:dyDescent="0.25">
      <c r="B111" s="16" t="s">
        <v>76</v>
      </c>
      <c r="C111" s="8">
        <v>5112</v>
      </c>
      <c r="D111" s="8" t="s">
        <v>4</v>
      </c>
      <c r="E111" s="9"/>
    </row>
    <row r="112" spans="2:7" ht="15.75" thickBot="1" x14ac:dyDescent="0.3">
      <c r="B112" s="16" t="s">
        <v>76</v>
      </c>
      <c r="C112" s="8">
        <v>5139</v>
      </c>
      <c r="D112" s="8" t="s">
        <v>5</v>
      </c>
      <c r="E112" s="9"/>
    </row>
    <row r="113" spans="2:5" ht="15.75" thickBot="1" x14ac:dyDescent="0.3">
      <c r="B113" s="12" t="s">
        <v>77</v>
      </c>
      <c r="C113" s="13"/>
      <c r="D113" s="14"/>
      <c r="E113" s="15">
        <v>0</v>
      </c>
    </row>
    <row r="114" spans="2:5" ht="15.75" thickBot="1" x14ac:dyDescent="0.3">
      <c r="B114" s="16" t="s">
        <v>78</v>
      </c>
      <c r="C114" s="8">
        <v>5229</v>
      </c>
      <c r="D114" s="8" t="s">
        <v>43</v>
      </c>
      <c r="E114" s="9"/>
    </row>
    <row r="115" spans="2:5" ht="15.75" thickBot="1" x14ac:dyDescent="0.3">
      <c r="B115" s="12" t="s">
        <v>79</v>
      </c>
      <c r="C115" s="13"/>
      <c r="D115" s="14"/>
      <c r="E115" s="15">
        <v>0</v>
      </c>
    </row>
    <row r="116" spans="2:5" ht="15.75" thickBot="1" x14ac:dyDescent="0.3">
      <c r="B116" s="16" t="s">
        <v>166</v>
      </c>
      <c r="C116" s="8">
        <v>5321</v>
      </c>
      <c r="D116" s="8" t="s">
        <v>167</v>
      </c>
      <c r="E116" s="9">
        <v>40000</v>
      </c>
    </row>
    <row r="117" spans="2:5" ht="15.75" thickBot="1" x14ac:dyDescent="0.3">
      <c r="B117" s="12" t="s">
        <v>168</v>
      </c>
      <c r="C117" s="13"/>
      <c r="D117" s="14"/>
      <c r="E117" s="15">
        <f>+E116</f>
        <v>40000</v>
      </c>
    </row>
    <row r="118" spans="2:5" ht="15.75" thickBot="1" x14ac:dyDescent="0.3">
      <c r="B118" s="16" t="s">
        <v>80</v>
      </c>
      <c r="C118" s="8">
        <v>5169</v>
      </c>
      <c r="D118" s="8" t="s">
        <v>7</v>
      </c>
      <c r="E118" s="9">
        <v>0</v>
      </c>
    </row>
    <row r="119" spans="2:5" ht="15.75" thickBot="1" x14ac:dyDescent="0.3">
      <c r="B119" s="12" t="s">
        <v>81</v>
      </c>
      <c r="C119" s="13"/>
      <c r="D119" s="14"/>
      <c r="E119" s="15">
        <v>0</v>
      </c>
    </row>
    <row r="120" spans="2:5" x14ac:dyDescent="0.25">
      <c r="B120" s="16" t="s">
        <v>82</v>
      </c>
      <c r="C120" s="8">
        <v>5112</v>
      </c>
      <c r="D120" s="8" t="s">
        <v>4</v>
      </c>
      <c r="E120" s="9"/>
    </row>
    <row r="121" spans="2:5" x14ac:dyDescent="0.25">
      <c r="B121" s="16" t="s">
        <v>82</v>
      </c>
      <c r="C121" s="8">
        <v>5139</v>
      </c>
      <c r="D121" s="8" t="s">
        <v>5</v>
      </c>
      <c r="E121" s="9"/>
    </row>
    <row r="122" spans="2:5" x14ac:dyDescent="0.25">
      <c r="B122" s="16" t="s">
        <v>82</v>
      </c>
      <c r="C122" s="8">
        <v>5154</v>
      </c>
      <c r="D122" s="8" t="s">
        <v>20</v>
      </c>
      <c r="E122" s="9">
        <v>3000</v>
      </c>
    </row>
    <row r="123" spans="2:5" x14ac:dyDescent="0.25">
      <c r="B123" s="16" t="s">
        <v>82</v>
      </c>
      <c r="C123" s="8">
        <v>5156</v>
      </c>
      <c r="D123" s="8" t="s">
        <v>6</v>
      </c>
      <c r="E123" s="9">
        <v>2500</v>
      </c>
    </row>
    <row r="124" spans="2:5" x14ac:dyDescent="0.25">
      <c r="B124" s="16" t="s">
        <v>82</v>
      </c>
      <c r="C124" s="8">
        <v>5169</v>
      </c>
      <c r="D124" s="8" t="s">
        <v>7</v>
      </c>
      <c r="E124" s="9"/>
    </row>
    <row r="125" spans="2:5" x14ac:dyDescent="0.25">
      <c r="B125" s="16" t="s">
        <v>82</v>
      </c>
      <c r="C125" s="8">
        <v>5171</v>
      </c>
      <c r="D125" s="8" t="s">
        <v>8</v>
      </c>
      <c r="E125" s="9"/>
    </row>
    <row r="126" spans="2:5" x14ac:dyDescent="0.25">
      <c r="B126" s="16" t="s">
        <v>82</v>
      </c>
      <c r="C126" s="8">
        <v>5229</v>
      </c>
      <c r="D126" s="8" t="s">
        <v>43</v>
      </c>
      <c r="E126" s="9"/>
    </row>
    <row r="127" spans="2:5" x14ac:dyDescent="0.25">
      <c r="B127" s="16" t="s">
        <v>82</v>
      </c>
      <c r="C127" s="8">
        <v>5321</v>
      </c>
      <c r="D127" s="8" t="s">
        <v>169</v>
      </c>
      <c r="E127" s="9">
        <v>40000</v>
      </c>
    </row>
    <row r="128" spans="2:5" ht="15.75" thickBot="1" x14ac:dyDescent="0.3">
      <c r="B128" s="16" t="s">
        <v>82</v>
      </c>
      <c r="C128" s="8">
        <v>6121</v>
      </c>
      <c r="D128" s="8" t="s">
        <v>9</v>
      </c>
      <c r="E128" s="9"/>
    </row>
    <row r="129" spans="2:6" ht="15.75" thickBot="1" x14ac:dyDescent="0.3">
      <c r="B129" s="12" t="s">
        <v>83</v>
      </c>
      <c r="C129" s="13"/>
      <c r="D129" s="14"/>
      <c r="E129" s="15">
        <f>+E122+E123+E127</f>
        <v>45500</v>
      </c>
    </row>
    <row r="130" spans="2:6" ht="15.75" thickBot="1" x14ac:dyDescent="0.3">
      <c r="B130" s="16" t="s">
        <v>84</v>
      </c>
      <c r="C130" s="8">
        <v>5166</v>
      </c>
      <c r="D130" s="8" t="s">
        <v>85</v>
      </c>
      <c r="E130" s="9"/>
    </row>
    <row r="131" spans="2:6" ht="15.75" thickBot="1" x14ac:dyDescent="0.3">
      <c r="B131" s="12" t="s">
        <v>86</v>
      </c>
      <c r="C131" s="13"/>
      <c r="D131" s="14"/>
      <c r="E131" s="15">
        <v>0</v>
      </c>
    </row>
    <row r="132" spans="2:6" x14ac:dyDescent="0.25">
      <c r="B132" s="16" t="s">
        <v>87</v>
      </c>
      <c r="C132" s="8">
        <v>5021</v>
      </c>
      <c r="D132" s="8" t="s">
        <v>35</v>
      </c>
      <c r="E132" s="9"/>
    </row>
    <row r="133" spans="2:6" x14ac:dyDescent="0.25">
      <c r="B133" s="16" t="s">
        <v>87</v>
      </c>
      <c r="C133" s="8">
        <v>5023</v>
      </c>
      <c r="D133" s="8" t="s">
        <v>88</v>
      </c>
      <c r="E133" s="9">
        <v>850000</v>
      </c>
    </row>
    <row r="134" spans="2:6" x14ac:dyDescent="0.25">
      <c r="B134" s="16" t="s">
        <v>87</v>
      </c>
      <c r="C134" s="8">
        <v>5031</v>
      </c>
      <c r="D134" s="8" t="s">
        <v>70</v>
      </c>
      <c r="E134" s="9">
        <v>48750</v>
      </c>
      <c r="F134" s="27"/>
    </row>
    <row r="135" spans="2:6" x14ac:dyDescent="0.25">
      <c r="B135" s="16" t="s">
        <v>87</v>
      </c>
      <c r="C135" s="8">
        <v>5032</v>
      </c>
      <c r="D135" s="8" t="s">
        <v>71</v>
      </c>
      <c r="E135" s="9">
        <v>33750</v>
      </c>
      <c r="F135" s="27"/>
    </row>
    <row r="136" spans="2:6" x14ac:dyDescent="0.25">
      <c r="B136" s="16" t="s">
        <v>87</v>
      </c>
      <c r="C136" s="8">
        <v>5112</v>
      </c>
      <c r="D136" s="8" t="s">
        <v>4</v>
      </c>
      <c r="E136" s="9"/>
    </row>
    <row r="137" spans="2:6" ht="15.75" thickBot="1" x14ac:dyDescent="0.3">
      <c r="B137" s="16" t="s">
        <v>87</v>
      </c>
      <c r="C137" s="8">
        <v>5121</v>
      </c>
      <c r="D137" s="8" t="s">
        <v>89</v>
      </c>
      <c r="E137" s="9"/>
    </row>
    <row r="138" spans="2:6" ht="15.75" thickBot="1" x14ac:dyDescent="0.3">
      <c r="B138" s="12" t="s">
        <v>90</v>
      </c>
      <c r="C138" s="13"/>
      <c r="D138" s="14"/>
      <c r="E138" s="15">
        <f>+E133+E134+E135</f>
        <v>932500</v>
      </c>
    </row>
    <row r="139" spans="2:6" x14ac:dyDescent="0.25">
      <c r="B139" s="16" t="s">
        <v>91</v>
      </c>
      <c r="C139" s="8">
        <v>5021</v>
      </c>
      <c r="D139" s="8" t="s">
        <v>35</v>
      </c>
      <c r="E139" s="9"/>
    </row>
    <row r="140" spans="2:6" x14ac:dyDescent="0.25">
      <c r="B140" s="16" t="s">
        <v>91</v>
      </c>
      <c r="C140" s="8">
        <v>5032</v>
      </c>
      <c r="D140" s="8" t="s">
        <v>71</v>
      </c>
      <c r="E140" s="9"/>
    </row>
    <row r="141" spans="2:6" x14ac:dyDescent="0.25">
      <c r="B141" s="16" t="s">
        <v>91</v>
      </c>
      <c r="C141" s="8">
        <v>5112</v>
      </c>
      <c r="D141" s="8" t="s">
        <v>4</v>
      </c>
      <c r="E141" s="9"/>
    </row>
    <row r="142" spans="2:6" x14ac:dyDescent="0.25">
      <c r="B142" s="16" t="s">
        <v>91</v>
      </c>
      <c r="C142" s="8">
        <v>5139</v>
      </c>
      <c r="D142" s="8" t="s">
        <v>5</v>
      </c>
      <c r="E142" s="9"/>
    </row>
    <row r="143" spans="2:6" x14ac:dyDescent="0.25">
      <c r="B143" s="16" t="s">
        <v>91</v>
      </c>
      <c r="C143" s="8">
        <v>5169</v>
      </c>
      <c r="D143" s="8" t="s">
        <v>7</v>
      </c>
      <c r="E143" s="9"/>
    </row>
    <row r="144" spans="2:6" x14ac:dyDescent="0.25">
      <c r="B144" s="16" t="s">
        <v>91</v>
      </c>
      <c r="C144" s="8">
        <v>5173</v>
      </c>
      <c r="D144" s="8" t="s">
        <v>92</v>
      </c>
      <c r="E144" s="9"/>
    </row>
    <row r="145" spans="2:5" ht="15.75" thickBot="1" x14ac:dyDescent="0.3">
      <c r="B145" s="16" t="s">
        <v>91</v>
      </c>
      <c r="C145" s="8">
        <v>5175</v>
      </c>
      <c r="D145" s="8" t="s">
        <v>39</v>
      </c>
      <c r="E145" s="9"/>
    </row>
    <row r="146" spans="2:5" ht="15.75" thickBot="1" x14ac:dyDescent="0.3">
      <c r="B146" s="12" t="s">
        <v>93</v>
      </c>
      <c r="C146" s="13"/>
      <c r="D146" s="14"/>
      <c r="E146" s="15">
        <v>0</v>
      </c>
    </row>
    <row r="147" spans="2:5" x14ac:dyDescent="0.25">
      <c r="B147" s="16" t="s">
        <v>94</v>
      </c>
      <c r="C147" s="8">
        <v>5021</v>
      </c>
      <c r="D147" s="8" t="s">
        <v>35</v>
      </c>
      <c r="E147" s="9"/>
    </row>
    <row r="148" spans="2:5" x14ac:dyDescent="0.25">
      <c r="B148" s="16" t="s">
        <v>94</v>
      </c>
      <c r="C148" s="8">
        <v>5023</v>
      </c>
      <c r="D148" s="8" t="s">
        <v>88</v>
      </c>
      <c r="E148" s="9"/>
    </row>
    <row r="149" spans="2:5" x14ac:dyDescent="0.25">
      <c r="B149" s="16" t="s">
        <v>94</v>
      </c>
      <c r="C149" s="8">
        <v>5032</v>
      </c>
      <c r="D149" s="8" t="s">
        <v>71</v>
      </c>
      <c r="E149" s="9"/>
    </row>
    <row r="150" spans="2:5" x14ac:dyDescent="0.25">
      <c r="B150" s="16" t="s">
        <v>94</v>
      </c>
      <c r="C150" s="8">
        <v>5112</v>
      </c>
      <c r="D150" s="8" t="s">
        <v>4</v>
      </c>
      <c r="E150" s="9"/>
    </row>
    <row r="151" spans="2:5" x14ac:dyDescent="0.25">
      <c r="B151" s="16" t="s">
        <v>94</v>
      </c>
      <c r="C151" s="8">
        <v>5119</v>
      </c>
      <c r="D151" s="8" t="s">
        <v>95</v>
      </c>
      <c r="E151" s="9"/>
    </row>
    <row r="152" spans="2:5" x14ac:dyDescent="0.25">
      <c r="B152" s="16" t="s">
        <v>94</v>
      </c>
      <c r="C152" s="8">
        <v>5139</v>
      </c>
      <c r="D152" s="8" t="s">
        <v>5</v>
      </c>
      <c r="E152" s="9"/>
    </row>
    <row r="153" spans="2:5" x14ac:dyDescent="0.25">
      <c r="B153" s="16" t="s">
        <v>94</v>
      </c>
      <c r="C153" s="8">
        <v>5161</v>
      </c>
      <c r="D153" s="8" t="s">
        <v>96</v>
      </c>
      <c r="E153" s="9"/>
    </row>
    <row r="154" spans="2:5" x14ac:dyDescent="0.25">
      <c r="B154" s="16" t="s">
        <v>94</v>
      </c>
      <c r="C154" s="8">
        <v>5169</v>
      </c>
      <c r="D154" s="8" t="s">
        <v>7</v>
      </c>
      <c r="E154" s="9"/>
    </row>
    <row r="155" spans="2:5" ht="15.75" thickBot="1" x14ac:dyDescent="0.3">
      <c r="B155" s="16" t="s">
        <v>94</v>
      </c>
      <c r="C155" s="8">
        <v>5175</v>
      </c>
      <c r="D155" s="8" t="s">
        <v>39</v>
      </c>
      <c r="E155" s="9"/>
    </row>
    <row r="156" spans="2:5" ht="15.75" thickBot="1" x14ac:dyDescent="0.3">
      <c r="B156" s="12" t="s">
        <v>97</v>
      </c>
      <c r="C156" s="13"/>
      <c r="D156" s="14"/>
      <c r="E156" s="15">
        <v>0</v>
      </c>
    </row>
    <row r="157" spans="2:5" x14ac:dyDescent="0.25">
      <c r="B157" s="16" t="s">
        <v>98</v>
      </c>
      <c r="C157" s="8">
        <v>5021</v>
      </c>
      <c r="D157" s="8" t="s">
        <v>35</v>
      </c>
      <c r="E157" s="9"/>
    </row>
    <row r="158" spans="2:5" x14ac:dyDescent="0.25">
      <c r="B158" s="16" t="s">
        <v>98</v>
      </c>
      <c r="C158" s="8">
        <v>5023</v>
      </c>
      <c r="D158" s="8" t="s">
        <v>88</v>
      </c>
      <c r="E158" s="9"/>
    </row>
    <row r="159" spans="2:5" x14ac:dyDescent="0.25">
      <c r="B159" s="16" t="s">
        <v>98</v>
      </c>
      <c r="C159" s="8">
        <v>5139</v>
      </c>
      <c r="D159" s="8" t="s">
        <v>5</v>
      </c>
      <c r="E159" s="9"/>
    </row>
    <row r="160" spans="2:5" x14ac:dyDescent="0.25">
      <c r="B160" s="16" t="s">
        <v>98</v>
      </c>
      <c r="C160" s="8">
        <v>5169</v>
      </c>
      <c r="D160" s="8" t="s">
        <v>7</v>
      </c>
      <c r="E160" s="9"/>
    </row>
    <row r="161" spans="2:5" ht="15.75" thickBot="1" x14ac:dyDescent="0.3">
      <c r="B161" s="16" t="s">
        <v>98</v>
      </c>
      <c r="C161" s="8">
        <v>5175</v>
      </c>
      <c r="D161" s="8" t="s">
        <v>39</v>
      </c>
      <c r="E161" s="9"/>
    </row>
    <row r="162" spans="2:5" ht="15.75" thickBot="1" x14ac:dyDescent="0.3">
      <c r="B162" s="12" t="s">
        <v>99</v>
      </c>
      <c r="C162" s="13"/>
      <c r="D162" s="14"/>
      <c r="E162" s="15">
        <v>0</v>
      </c>
    </row>
    <row r="163" spans="2:5" x14ac:dyDescent="0.25">
      <c r="B163" s="16" t="s">
        <v>100</v>
      </c>
      <c r="C163" s="8">
        <v>5021</v>
      </c>
      <c r="D163" s="8" t="s">
        <v>35</v>
      </c>
      <c r="E163" s="9"/>
    </row>
    <row r="164" spans="2:5" x14ac:dyDescent="0.25">
      <c r="B164" s="16" t="s">
        <v>100</v>
      </c>
      <c r="C164" s="8">
        <v>5139</v>
      </c>
      <c r="D164" s="8" t="s">
        <v>5</v>
      </c>
      <c r="E164" s="9"/>
    </row>
    <row r="165" spans="2:5" x14ac:dyDescent="0.25">
      <c r="B165" s="16" t="s">
        <v>100</v>
      </c>
      <c r="C165" s="8">
        <v>5169</v>
      </c>
      <c r="D165" s="8" t="s">
        <v>7</v>
      </c>
      <c r="E165" s="9"/>
    </row>
    <row r="166" spans="2:5" ht="15.75" thickBot="1" x14ac:dyDescent="0.3">
      <c r="B166" s="16" t="s">
        <v>100</v>
      </c>
      <c r="C166" s="8">
        <v>5175</v>
      </c>
      <c r="D166" s="8" t="s">
        <v>39</v>
      </c>
      <c r="E166" s="9"/>
    </row>
    <row r="167" spans="2:5" ht="15.75" thickBot="1" x14ac:dyDescent="0.3">
      <c r="B167" s="12" t="s">
        <v>101</v>
      </c>
      <c r="C167" s="13"/>
      <c r="D167" s="14"/>
      <c r="E167" s="15">
        <v>0</v>
      </c>
    </row>
    <row r="168" spans="2:5" x14ac:dyDescent="0.25">
      <c r="B168" s="16" t="s">
        <v>102</v>
      </c>
      <c r="C168" s="8">
        <v>5021</v>
      </c>
      <c r="D168" s="8" t="s">
        <v>35</v>
      </c>
      <c r="E168" s="9"/>
    </row>
    <row r="169" spans="2:5" ht="15.75" thickBot="1" x14ac:dyDescent="0.3">
      <c r="B169" s="16" t="s">
        <v>102</v>
      </c>
      <c r="C169" s="8">
        <v>5169</v>
      </c>
      <c r="D169" s="8" t="s">
        <v>7</v>
      </c>
      <c r="E169" s="9"/>
    </row>
    <row r="170" spans="2:5" ht="15.75" thickBot="1" x14ac:dyDescent="0.3">
      <c r="B170" s="12" t="s">
        <v>103</v>
      </c>
      <c r="C170" s="13"/>
      <c r="D170" s="14"/>
      <c r="E170" s="15">
        <v>0</v>
      </c>
    </row>
    <row r="171" spans="2:5" x14ac:dyDescent="0.25">
      <c r="B171" s="16" t="s">
        <v>104</v>
      </c>
      <c r="C171" s="8">
        <v>5011</v>
      </c>
      <c r="D171" s="8" t="s">
        <v>165</v>
      </c>
      <c r="E171" s="9">
        <v>600000</v>
      </c>
    </row>
    <row r="172" spans="2:5" x14ac:dyDescent="0.25">
      <c r="B172" s="16" t="s">
        <v>104</v>
      </c>
      <c r="C172" s="8">
        <v>5021</v>
      </c>
      <c r="D172" s="8" t="s">
        <v>35</v>
      </c>
      <c r="E172" s="9">
        <v>180000</v>
      </c>
    </row>
    <row r="173" spans="2:5" x14ac:dyDescent="0.25">
      <c r="B173" s="16" t="s">
        <v>104</v>
      </c>
      <c r="C173" s="8">
        <v>5031</v>
      </c>
      <c r="D173" s="8" t="s">
        <v>70</v>
      </c>
      <c r="E173" s="9">
        <v>39000</v>
      </c>
    </row>
    <row r="174" spans="2:5" x14ac:dyDescent="0.25">
      <c r="B174" s="16" t="s">
        <v>104</v>
      </c>
      <c r="C174" s="8">
        <v>5032</v>
      </c>
      <c r="D174" s="8" t="s">
        <v>71</v>
      </c>
      <c r="E174" s="9">
        <v>27000</v>
      </c>
    </row>
    <row r="175" spans="2:5" x14ac:dyDescent="0.25">
      <c r="B175" s="16" t="s">
        <v>104</v>
      </c>
      <c r="C175" s="8">
        <v>5112</v>
      </c>
      <c r="D175" s="8" t="s">
        <v>4</v>
      </c>
      <c r="E175" s="9"/>
    </row>
    <row r="176" spans="2:5" x14ac:dyDescent="0.25">
      <c r="B176" s="16" t="s">
        <v>104</v>
      </c>
      <c r="C176" s="8">
        <v>5121</v>
      </c>
      <c r="D176" s="8" t="s">
        <v>89</v>
      </c>
      <c r="E176" s="9"/>
    </row>
    <row r="177" spans="2:5" x14ac:dyDescent="0.25">
      <c r="B177" s="16" t="s">
        <v>104</v>
      </c>
      <c r="C177" s="8">
        <v>5122</v>
      </c>
      <c r="D177" s="8" t="s">
        <v>105</v>
      </c>
      <c r="E177" s="9"/>
    </row>
    <row r="178" spans="2:5" x14ac:dyDescent="0.25">
      <c r="B178" s="16" t="s">
        <v>104</v>
      </c>
      <c r="C178" s="8">
        <v>5131</v>
      </c>
      <c r="D178" s="8" t="s">
        <v>106</v>
      </c>
      <c r="E178" s="9">
        <v>10000</v>
      </c>
    </row>
    <row r="179" spans="2:5" x14ac:dyDescent="0.25">
      <c r="B179" s="16" t="s">
        <v>104</v>
      </c>
      <c r="C179" s="8">
        <v>5132</v>
      </c>
      <c r="D179" s="8" t="s">
        <v>72</v>
      </c>
      <c r="E179" s="9"/>
    </row>
    <row r="180" spans="2:5" x14ac:dyDescent="0.25">
      <c r="B180" s="16" t="s">
        <v>104</v>
      </c>
      <c r="C180" s="8">
        <v>5136</v>
      </c>
      <c r="D180" s="8" t="s">
        <v>36</v>
      </c>
      <c r="E180" s="9">
        <v>3000</v>
      </c>
    </row>
    <row r="181" spans="2:5" x14ac:dyDescent="0.25">
      <c r="B181" s="16" t="s">
        <v>104</v>
      </c>
      <c r="C181" s="8">
        <v>5137</v>
      </c>
      <c r="D181" s="8" t="s">
        <v>46</v>
      </c>
      <c r="E181" s="9">
        <v>204000</v>
      </c>
    </row>
    <row r="182" spans="2:5" x14ac:dyDescent="0.25">
      <c r="B182" s="16" t="s">
        <v>104</v>
      </c>
      <c r="C182" s="8">
        <v>5138</v>
      </c>
      <c r="D182" s="8" t="s">
        <v>107</v>
      </c>
      <c r="E182" s="9">
        <v>0</v>
      </c>
    </row>
    <row r="183" spans="2:5" x14ac:dyDescent="0.25">
      <c r="B183" s="16" t="s">
        <v>104</v>
      </c>
      <c r="C183" s="8">
        <v>5139</v>
      </c>
      <c r="D183" s="8" t="s">
        <v>5</v>
      </c>
      <c r="E183" s="9">
        <v>10000</v>
      </c>
    </row>
    <row r="184" spans="2:5" x14ac:dyDescent="0.25">
      <c r="B184" s="16" t="s">
        <v>104</v>
      </c>
      <c r="C184" s="8">
        <v>5151</v>
      </c>
      <c r="D184" s="8" t="s">
        <v>19</v>
      </c>
      <c r="E184" s="9"/>
    </row>
    <row r="185" spans="2:5" x14ac:dyDescent="0.25">
      <c r="B185" s="16" t="s">
        <v>104</v>
      </c>
      <c r="C185" s="8">
        <v>5153</v>
      </c>
      <c r="D185" s="8" t="s">
        <v>108</v>
      </c>
      <c r="E185" s="9">
        <v>100000</v>
      </c>
    </row>
    <row r="186" spans="2:5" x14ac:dyDescent="0.25">
      <c r="B186" s="16" t="s">
        <v>104</v>
      </c>
      <c r="C186" s="8">
        <v>5154</v>
      </c>
      <c r="D186" s="8" t="s">
        <v>20</v>
      </c>
      <c r="E186" s="9">
        <v>100000</v>
      </c>
    </row>
    <row r="187" spans="2:5" x14ac:dyDescent="0.25">
      <c r="B187" s="16" t="s">
        <v>104</v>
      </c>
      <c r="C187" s="8">
        <v>5156</v>
      </c>
      <c r="D187" s="8" t="s">
        <v>6</v>
      </c>
      <c r="E187" s="9"/>
    </row>
    <row r="188" spans="2:5" x14ac:dyDescent="0.25">
      <c r="B188" s="16" t="s">
        <v>104</v>
      </c>
      <c r="C188" s="8">
        <v>5161</v>
      </c>
      <c r="D188" s="8" t="s">
        <v>96</v>
      </c>
      <c r="E188" s="9">
        <v>2500</v>
      </c>
    </row>
    <row r="189" spans="2:5" x14ac:dyDescent="0.25">
      <c r="B189" s="16" t="s">
        <v>104</v>
      </c>
      <c r="C189" s="8">
        <v>5162</v>
      </c>
      <c r="D189" s="8" t="s">
        <v>109</v>
      </c>
      <c r="E189" s="9">
        <v>80000</v>
      </c>
    </row>
    <row r="190" spans="2:5" x14ac:dyDescent="0.25">
      <c r="B190" s="16" t="s">
        <v>104</v>
      </c>
      <c r="C190" s="8">
        <v>5163</v>
      </c>
      <c r="D190" s="8" t="s">
        <v>110</v>
      </c>
      <c r="E190" s="9"/>
    </row>
    <row r="191" spans="2:5" x14ac:dyDescent="0.25">
      <c r="B191" s="16" t="s">
        <v>104</v>
      </c>
      <c r="C191" s="8">
        <v>5165</v>
      </c>
      <c r="D191" s="8" t="s">
        <v>111</v>
      </c>
      <c r="E191" s="9"/>
    </row>
    <row r="192" spans="2:5" x14ac:dyDescent="0.25">
      <c r="B192" s="16" t="s">
        <v>104</v>
      </c>
      <c r="C192" s="8">
        <v>5166</v>
      </c>
      <c r="D192" s="8" t="s">
        <v>85</v>
      </c>
      <c r="E192" s="9">
        <v>70000</v>
      </c>
    </row>
    <row r="193" spans="2:5" x14ac:dyDescent="0.25">
      <c r="B193" s="16" t="s">
        <v>104</v>
      </c>
      <c r="C193" s="8">
        <v>5167</v>
      </c>
      <c r="D193" s="8" t="s">
        <v>23</v>
      </c>
      <c r="E193" s="9">
        <v>25000</v>
      </c>
    </row>
    <row r="194" spans="2:5" x14ac:dyDescent="0.25">
      <c r="B194" s="16" t="s">
        <v>104</v>
      </c>
      <c r="C194" s="8">
        <v>5168</v>
      </c>
      <c r="D194" s="8" t="s">
        <v>112</v>
      </c>
      <c r="E194" s="9"/>
    </row>
    <row r="195" spans="2:5" x14ac:dyDescent="0.25">
      <c r="B195" s="16" t="s">
        <v>104</v>
      </c>
      <c r="C195" s="8">
        <v>5169</v>
      </c>
      <c r="D195" s="8" t="s">
        <v>7</v>
      </c>
      <c r="E195" s="9">
        <f>950000-350000</f>
        <v>600000</v>
      </c>
    </row>
    <row r="196" spans="2:5" x14ac:dyDescent="0.25">
      <c r="B196" s="16" t="s">
        <v>104</v>
      </c>
      <c r="C196" s="8">
        <v>5171</v>
      </c>
      <c r="D196" s="8" t="s">
        <v>8</v>
      </c>
      <c r="E196" s="9">
        <f>600000-367000</f>
        <v>233000</v>
      </c>
    </row>
    <row r="197" spans="2:5" x14ac:dyDescent="0.25">
      <c r="B197" s="16" t="s">
        <v>104</v>
      </c>
      <c r="C197" s="8">
        <v>5172</v>
      </c>
      <c r="D197" s="8" t="s">
        <v>113</v>
      </c>
      <c r="E197" s="9">
        <v>15000</v>
      </c>
    </row>
    <row r="198" spans="2:5" x14ac:dyDescent="0.25">
      <c r="B198" s="16" t="s">
        <v>104</v>
      </c>
      <c r="C198" s="8">
        <v>5173</v>
      </c>
      <c r="D198" s="8" t="s">
        <v>92</v>
      </c>
      <c r="E198" s="9">
        <v>2000</v>
      </c>
    </row>
    <row r="199" spans="2:5" x14ac:dyDescent="0.25">
      <c r="B199" s="16" t="s">
        <v>104</v>
      </c>
      <c r="C199" s="8">
        <v>5175</v>
      </c>
      <c r="D199" s="8" t="s">
        <v>39</v>
      </c>
      <c r="E199" s="9">
        <v>20000</v>
      </c>
    </row>
    <row r="200" spans="2:5" x14ac:dyDescent="0.25">
      <c r="B200" s="16" t="s">
        <v>104</v>
      </c>
      <c r="C200" s="8">
        <v>5178</v>
      </c>
      <c r="D200" s="8" t="s">
        <v>171</v>
      </c>
      <c r="E200" s="9">
        <v>20000</v>
      </c>
    </row>
    <row r="201" spans="2:5" x14ac:dyDescent="0.25">
      <c r="B201" s="16" t="s">
        <v>104</v>
      </c>
      <c r="C201" s="8">
        <v>5179</v>
      </c>
      <c r="D201" s="8" t="s">
        <v>158</v>
      </c>
      <c r="E201" s="9"/>
    </row>
    <row r="202" spans="2:5" x14ac:dyDescent="0.25">
      <c r="B202" s="16" t="s">
        <v>104</v>
      </c>
      <c r="C202" s="8">
        <v>5182</v>
      </c>
      <c r="D202" s="8" t="s">
        <v>114</v>
      </c>
      <c r="E202" s="9">
        <v>20000</v>
      </c>
    </row>
    <row r="203" spans="2:5" x14ac:dyDescent="0.25">
      <c r="B203" s="16" t="s">
        <v>104</v>
      </c>
      <c r="C203" s="8">
        <v>5191</v>
      </c>
      <c r="D203" s="8" t="s">
        <v>115</v>
      </c>
      <c r="E203" s="9"/>
    </row>
    <row r="204" spans="2:5" x14ac:dyDescent="0.25">
      <c r="B204" s="16"/>
      <c r="C204" s="8">
        <v>5273</v>
      </c>
      <c r="D204" s="8"/>
      <c r="E204" s="9">
        <v>2500</v>
      </c>
    </row>
    <row r="205" spans="2:5" x14ac:dyDescent="0.25">
      <c r="B205" s="16" t="s">
        <v>104</v>
      </c>
      <c r="C205" s="8">
        <v>5321</v>
      </c>
      <c r="D205" s="8" t="s">
        <v>29</v>
      </c>
      <c r="E205" s="9">
        <v>0</v>
      </c>
    </row>
    <row r="206" spans="2:5" x14ac:dyDescent="0.25">
      <c r="B206" s="16" t="s">
        <v>104</v>
      </c>
      <c r="C206" s="8">
        <v>5345</v>
      </c>
      <c r="D206" s="8" t="s">
        <v>116</v>
      </c>
      <c r="E206" s="9"/>
    </row>
    <row r="207" spans="2:5" x14ac:dyDescent="0.25">
      <c r="B207" s="16" t="s">
        <v>104</v>
      </c>
      <c r="C207" s="8">
        <v>5361</v>
      </c>
      <c r="D207" s="8" t="s">
        <v>117</v>
      </c>
      <c r="E207" s="9"/>
    </row>
    <row r="208" spans="2:5" x14ac:dyDescent="0.25">
      <c r="B208" s="16" t="s">
        <v>104</v>
      </c>
      <c r="C208" s="8">
        <v>5362</v>
      </c>
      <c r="D208" s="8" t="s">
        <v>59</v>
      </c>
      <c r="E208" s="9"/>
    </row>
    <row r="209" spans="2:5" x14ac:dyDescent="0.25">
      <c r="B209" s="16" t="s">
        <v>104</v>
      </c>
      <c r="C209" s="8">
        <v>5363</v>
      </c>
      <c r="D209" s="8" t="s">
        <v>118</v>
      </c>
      <c r="E209" s="9"/>
    </row>
    <row r="210" spans="2:5" x14ac:dyDescent="0.25">
      <c r="B210" s="16" t="s">
        <v>104</v>
      </c>
      <c r="C210" s="8">
        <v>5901</v>
      </c>
      <c r="D210" s="8" t="s">
        <v>119</v>
      </c>
      <c r="E210" s="9"/>
    </row>
    <row r="211" spans="2:5" x14ac:dyDescent="0.25">
      <c r="B211" s="16" t="s">
        <v>104</v>
      </c>
      <c r="C211" s="8">
        <v>6119</v>
      </c>
      <c r="D211" s="8" t="s">
        <v>56</v>
      </c>
      <c r="E211" s="9"/>
    </row>
    <row r="212" spans="2:5" x14ac:dyDescent="0.25">
      <c r="B212" s="16" t="s">
        <v>104</v>
      </c>
      <c r="C212" s="8">
        <v>6121</v>
      </c>
      <c r="D212" s="8" t="s">
        <v>9</v>
      </c>
      <c r="E212" s="9">
        <v>40000</v>
      </c>
    </row>
    <row r="213" spans="2:5" x14ac:dyDescent="0.25">
      <c r="B213" s="16" t="s">
        <v>104</v>
      </c>
      <c r="C213" s="8">
        <v>6126</v>
      </c>
      <c r="D213" s="8" t="s">
        <v>10</v>
      </c>
      <c r="E213" s="9"/>
    </row>
    <row r="214" spans="2:5" ht="15.75" thickBot="1" x14ac:dyDescent="0.3">
      <c r="B214" s="16" t="s">
        <v>104</v>
      </c>
      <c r="C214" s="8">
        <v>6130</v>
      </c>
      <c r="D214" s="8" t="s">
        <v>120</v>
      </c>
      <c r="E214" s="9"/>
    </row>
    <row r="215" spans="2:5" ht="15.75" thickBot="1" x14ac:dyDescent="0.3">
      <c r="B215" s="12" t="s">
        <v>121</v>
      </c>
      <c r="C215" s="13"/>
      <c r="D215" s="14"/>
      <c r="E215" s="15">
        <f>+SUM(E171:E214)</f>
        <v>2403000</v>
      </c>
    </row>
    <row r="216" spans="2:5" x14ac:dyDescent="0.25">
      <c r="B216" s="16" t="s">
        <v>122</v>
      </c>
      <c r="C216" s="8">
        <v>5141</v>
      </c>
      <c r="D216" s="8" t="s">
        <v>170</v>
      </c>
      <c r="E216" s="9">
        <v>10000</v>
      </c>
    </row>
    <row r="217" spans="2:5" ht="15.75" thickBot="1" x14ac:dyDescent="0.3">
      <c r="B217" s="16" t="s">
        <v>122</v>
      </c>
      <c r="C217" s="8">
        <v>5163</v>
      </c>
      <c r="D217" s="8" t="s">
        <v>110</v>
      </c>
      <c r="E217" s="9">
        <v>50000</v>
      </c>
    </row>
    <row r="218" spans="2:5" ht="15.75" thickBot="1" x14ac:dyDescent="0.3">
      <c r="B218" s="12" t="s">
        <v>123</v>
      </c>
      <c r="C218" s="13"/>
      <c r="D218" s="14"/>
      <c r="E218" s="15">
        <v>50000</v>
      </c>
    </row>
    <row r="219" spans="2:5" ht="15.75" thickBot="1" x14ac:dyDescent="0.3">
      <c r="B219" s="16" t="s">
        <v>124</v>
      </c>
      <c r="C219" s="8">
        <v>5345</v>
      </c>
      <c r="D219" s="8" t="s">
        <v>116</v>
      </c>
      <c r="E219" s="9"/>
    </row>
    <row r="220" spans="2:5" ht="15.75" thickBot="1" x14ac:dyDescent="0.3">
      <c r="B220" s="12" t="s">
        <v>125</v>
      </c>
      <c r="C220" s="13"/>
      <c r="D220" s="14"/>
      <c r="E220" s="15"/>
    </row>
    <row r="221" spans="2:5" ht="15.75" thickBot="1" x14ac:dyDescent="0.3">
      <c r="B221" s="16" t="s">
        <v>126</v>
      </c>
      <c r="C221" s="8">
        <v>5362</v>
      </c>
      <c r="D221" s="8" t="s">
        <v>59</v>
      </c>
      <c r="E221" s="9"/>
    </row>
    <row r="222" spans="2:5" ht="15.75" thickBot="1" x14ac:dyDescent="0.3">
      <c r="B222" s="12" t="s">
        <v>127</v>
      </c>
      <c r="C222" s="13"/>
      <c r="D222" s="14"/>
      <c r="E222" s="15"/>
    </row>
    <row r="223" spans="2:5" x14ac:dyDescent="0.25">
      <c r="B223" s="16" t="s">
        <v>128</v>
      </c>
      <c r="C223" s="8">
        <v>5366</v>
      </c>
      <c r="D223" s="8" t="s">
        <v>129</v>
      </c>
      <c r="E223" s="9"/>
    </row>
    <row r="224" spans="2:5" ht="15.75" thickBot="1" x14ac:dyDescent="0.3">
      <c r="B224" s="16" t="s">
        <v>128</v>
      </c>
      <c r="C224" s="8">
        <v>5901</v>
      </c>
      <c r="D224" s="8" t="s">
        <v>119</v>
      </c>
      <c r="E224" s="9"/>
    </row>
    <row r="225" spans="2:5" ht="15.75" thickBot="1" x14ac:dyDescent="0.3">
      <c r="B225" s="12" t="s">
        <v>130</v>
      </c>
      <c r="C225" s="13"/>
      <c r="D225" s="14"/>
      <c r="E225" s="15">
        <v>0</v>
      </c>
    </row>
    <row r="226" spans="2:5" ht="15.75" thickBot="1" x14ac:dyDescent="0.3">
      <c r="B226" s="17"/>
      <c r="C226" s="10"/>
      <c r="D226" s="10"/>
      <c r="E226" s="11"/>
    </row>
    <row r="227" spans="2:5" ht="15.75" thickBot="1" x14ac:dyDescent="0.3">
      <c r="B227" s="18" t="s">
        <v>131</v>
      </c>
      <c r="C227" s="19"/>
      <c r="D227" s="19"/>
      <c r="E227" s="20">
        <f>+E225+E222+E220+E218+E215++E170+E167+E162+E156+E146+E138+E131+E129+E119+E117+E113+E109+E93+E91+E89+E85+SUM(E83,E81,E79,E73,E70,E68,E59,E56,E54,E48,E41,E38,E34,E32,E26,E16,E13,E10)</f>
        <v>6853000</v>
      </c>
    </row>
    <row r="229" spans="2:5" x14ac:dyDescent="0.25">
      <c r="E229" s="1">
        <f>+E227-'Příjmy 2017'!C29</f>
        <v>0</v>
      </c>
    </row>
  </sheetData>
  <autoFilter ref="B2:D227"/>
  <pageMargins left="0.70866141732283472" right="0.70866141732283472" top="0.78740157480314965" bottom="0.78740157480314965" header="0.31496062992125984" footer="0.31496062992125984"/>
  <pageSetup paperSize="9" scale="64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Příjmy 2017</vt:lpstr>
      <vt:lpstr>výdaje 2017</vt:lpstr>
      <vt:lpstr>'Příjmy 2017'!Oblast_tisku</vt:lpstr>
      <vt:lpstr>'výdaje 2017'!Oblast_tisku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starostka</cp:lastModifiedBy>
  <cp:lastPrinted>2016-11-21T16:56:00Z</cp:lastPrinted>
  <dcterms:created xsi:type="dcterms:W3CDTF">2015-11-17T18:07:39Z</dcterms:created>
  <dcterms:modified xsi:type="dcterms:W3CDTF">2016-11-21T17:49:34Z</dcterms:modified>
</cp:coreProperties>
</file>